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230" windowHeight="5670" tabRatio="503"/>
  </bookViews>
  <sheets>
    <sheet name="מדדים ראשיים" sheetId="5" r:id="rId1"/>
    <sheet name="מדדים מפורטים" sheetId="1" r:id="rId2"/>
    <sheet name="מדדים בערים גדולות" sheetId="6" r:id="rId3"/>
    <sheet name="מדדים בהשוואה בין-לאומית" sheetId="7" r:id="rId4"/>
  </sheets>
  <definedNames>
    <definedName name="_xlnm._FilterDatabase" localSheetId="3" hidden="1">'מדדים בהשוואה בין-לאומית'!$A$3:$AF$64</definedName>
    <definedName name="_xlnm._FilterDatabase" localSheetId="0" hidden="1">'מדדים ראשיים'!$A$2:$AE$94</definedName>
    <definedName name="_xlnm.Print_Area" localSheetId="3">'מדדים בהשוואה בין-לאומית'!$X$69:$Y$104</definedName>
  </definedNames>
  <calcPr calcId="145621"/>
</workbook>
</file>

<file path=xl/calcChain.xml><?xml version="1.0" encoding="utf-8"?>
<calcChain xmlns="http://schemas.openxmlformats.org/spreadsheetml/2006/main">
  <c r="H578" i="1" l="1"/>
  <c r="G409" i="1"/>
  <c r="I7" i="1" l="1"/>
  <c r="G519" i="1"/>
  <c r="F517" i="1"/>
  <c r="G517" i="1" s="1"/>
  <c r="G431" i="1"/>
  <c r="G432" i="1"/>
  <c r="G433" i="1"/>
  <c r="G434" i="1"/>
  <c r="G435" i="1"/>
  <c r="F431" i="1"/>
  <c r="F432" i="1"/>
  <c r="F433" i="1"/>
  <c r="F434" i="1"/>
  <c r="F435" i="1"/>
  <c r="G429" i="1"/>
  <c r="G425" i="1"/>
  <c r="G426" i="1"/>
  <c r="G427" i="1"/>
  <c r="G428" i="1"/>
  <c r="F425" i="1"/>
  <c r="F426" i="1"/>
  <c r="F427" i="1"/>
  <c r="F428" i="1"/>
  <c r="F429" i="1"/>
  <c r="G419" i="1"/>
  <c r="G420" i="1"/>
  <c r="G421" i="1"/>
  <c r="G422" i="1"/>
  <c r="G423" i="1"/>
  <c r="F419" i="1"/>
  <c r="F420" i="1"/>
  <c r="F421" i="1"/>
  <c r="F422" i="1"/>
  <c r="F423" i="1"/>
  <c r="G30" i="5" l="1"/>
  <c r="F136" i="1" l="1"/>
  <c r="G136" i="1" s="1"/>
  <c r="G21" i="5"/>
  <c r="H93" i="5" l="1"/>
  <c r="H92" i="5"/>
  <c r="H647" i="1"/>
  <c r="I647" i="1" s="1"/>
  <c r="F647" i="1"/>
  <c r="G647" i="1" s="1"/>
  <c r="H91" i="5"/>
  <c r="H85" i="5"/>
  <c r="H646" i="1"/>
  <c r="H84" i="5"/>
  <c r="H543" i="1"/>
  <c r="I543" i="1" s="1"/>
  <c r="H544" i="1"/>
  <c r="H542" i="1"/>
  <c r="H72" i="5"/>
  <c r="H30" i="5"/>
  <c r="H31" i="5"/>
  <c r="H185" i="1" l="1"/>
  <c r="I185" i="1" s="1"/>
  <c r="H182" i="1"/>
  <c r="I182" i="1" s="1"/>
  <c r="I30" i="5"/>
  <c r="I31" i="5"/>
  <c r="F464" i="1" l="1"/>
  <c r="F465" i="1"/>
  <c r="G465" i="1" s="1"/>
  <c r="F466" i="1"/>
  <c r="G466" i="1" s="1"/>
  <c r="F467" i="1"/>
  <c r="G467" i="1" s="1"/>
  <c r="F468" i="1"/>
  <c r="G468" i="1"/>
  <c r="F469" i="1"/>
  <c r="G469" i="1" s="1"/>
  <c r="F470" i="1"/>
  <c r="F471" i="1"/>
  <c r="G471" i="1" s="1"/>
  <c r="F463" i="1"/>
  <c r="G463" i="1" s="1"/>
  <c r="G64" i="5"/>
  <c r="G63" i="5"/>
  <c r="G62" i="5"/>
  <c r="F64" i="5"/>
  <c r="F63" i="5"/>
  <c r="F62" i="5"/>
  <c r="F264" i="1" l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H262" i="1"/>
  <c r="I262" i="1" s="1"/>
  <c r="H263" i="1"/>
  <c r="I263" i="1" s="1"/>
  <c r="F262" i="1"/>
  <c r="G262" i="1" s="1"/>
  <c r="F263" i="1"/>
  <c r="G263" i="1" s="1"/>
  <c r="H261" i="1"/>
  <c r="I261" i="1" s="1"/>
  <c r="F261" i="1"/>
  <c r="G261" i="1" s="1"/>
  <c r="H38" i="5"/>
  <c r="F38" i="5"/>
  <c r="H89" i="5" l="1"/>
  <c r="H88" i="5"/>
  <c r="F89" i="5"/>
  <c r="F88" i="5"/>
  <c r="F651" i="1" l="1"/>
  <c r="F652" i="1"/>
  <c r="F653" i="1"/>
  <c r="F650" i="1"/>
  <c r="H654" i="1" l="1"/>
  <c r="I654" i="1" s="1"/>
  <c r="F654" i="1"/>
  <c r="G654" i="1" s="1"/>
  <c r="H90" i="5"/>
  <c r="F90" i="5"/>
  <c r="F706" i="1" l="1"/>
  <c r="G706" i="1"/>
  <c r="F696" i="1"/>
  <c r="G696" i="1" s="1"/>
  <c r="F697" i="1"/>
  <c r="G697" i="1" s="1"/>
  <c r="F698" i="1"/>
  <c r="G698" i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/>
  <c r="F705" i="1"/>
  <c r="G705" i="1" s="1"/>
  <c r="F707" i="1"/>
  <c r="G707" i="1" s="1"/>
  <c r="F695" i="1"/>
  <c r="G695" i="1" s="1"/>
  <c r="F694" i="1"/>
  <c r="G694" i="1" s="1"/>
  <c r="F693" i="1"/>
  <c r="G693" i="1" s="1"/>
  <c r="F97" i="5"/>
  <c r="G97" i="5"/>
  <c r="F98" i="5"/>
  <c r="G98" i="5"/>
  <c r="F99" i="5"/>
  <c r="G99" i="5"/>
  <c r="F688" i="1"/>
  <c r="F687" i="1"/>
  <c r="F686" i="1"/>
  <c r="G686" i="1" s="1"/>
  <c r="F685" i="1"/>
  <c r="G685" i="1" s="1"/>
  <c r="F684" i="1"/>
  <c r="F683" i="1"/>
  <c r="F682" i="1"/>
  <c r="H681" i="1"/>
  <c r="I681" i="1" s="1"/>
  <c r="F681" i="1"/>
  <c r="H96" i="5"/>
  <c r="I96" i="5" s="1"/>
  <c r="G96" i="5"/>
  <c r="G90" i="5"/>
  <c r="I90" i="5"/>
  <c r="H72" i="1"/>
  <c r="I72" i="1" s="1"/>
  <c r="F72" i="1"/>
  <c r="G72" i="1" s="1"/>
  <c r="H8" i="5"/>
  <c r="I8" i="5" s="1"/>
  <c r="F8" i="5"/>
  <c r="G8" i="5" s="1"/>
  <c r="H330" i="1" l="1"/>
  <c r="I330" i="1" s="1"/>
  <c r="F330" i="1"/>
  <c r="G330" i="1" s="1"/>
  <c r="H327" i="1"/>
  <c r="I327" i="1" s="1"/>
  <c r="F327" i="1"/>
  <c r="G327" i="1" s="1"/>
  <c r="H321" i="1"/>
  <c r="I321" i="1" s="1"/>
  <c r="F321" i="1"/>
  <c r="G321" i="1" s="1"/>
  <c r="H320" i="1"/>
  <c r="I320" i="1" s="1"/>
  <c r="F320" i="1"/>
  <c r="G320" i="1" s="1"/>
  <c r="H44" i="5"/>
  <c r="F44" i="5"/>
  <c r="H157" i="1"/>
  <c r="I157" i="1" s="1"/>
  <c r="F157" i="1"/>
  <c r="G157" i="1" s="1"/>
  <c r="H156" i="1"/>
  <c r="I156" i="1" s="1"/>
  <c r="F156" i="1"/>
  <c r="G156" i="1" s="1"/>
  <c r="H28" i="5"/>
  <c r="I28" i="5" s="1"/>
  <c r="F28" i="5"/>
  <c r="G28" i="5" s="1"/>
  <c r="H27" i="5"/>
  <c r="I27" i="5" s="1"/>
  <c r="F27" i="5"/>
  <c r="G27" i="5" s="1"/>
  <c r="F44" i="1"/>
  <c r="G44" i="1" s="1"/>
  <c r="H44" i="1"/>
  <c r="I44" i="1" s="1"/>
  <c r="F45" i="1"/>
  <c r="G45" i="1" s="1"/>
  <c r="H45" i="1"/>
  <c r="I45" i="1" s="1"/>
  <c r="H43" i="1"/>
  <c r="I43" i="1" s="1"/>
  <c r="F43" i="1"/>
  <c r="G43" i="1" s="1"/>
  <c r="H5" i="5"/>
  <c r="I5" i="5" s="1"/>
  <c r="F5" i="5"/>
  <c r="G5" i="5" s="1"/>
  <c r="F430" i="1" l="1"/>
  <c r="G430" i="1" s="1"/>
  <c r="F424" i="1"/>
  <c r="G424" i="1" s="1"/>
  <c r="F418" i="1"/>
  <c r="G418" i="1" s="1"/>
  <c r="F54" i="5"/>
  <c r="G54" i="5"/>
  <c r="F55" i="5"/>
  <c r="G55" i="5"/>
  <c r="F53" i="5"/>
  <c r="G53" i="5" s="1"/>
  <c r="F410" i="1"/>
  <c r="G410" i="1" s="1"/>
  <c r="H410" i="1"/>
  <c r="I410" i="1" s="1"/>
  <c r="F411" i="1"/>
  <c r="H411" i="1"/>
  <c r="I411" i="1" s="1"/>
  <c r="F412" i="1"/>
  <c r="G412" i="1" s="1"/>
  <c r="H412" i="1"/>
  <c r="I412" i="1" s="1"/>
  <c r="F413" i="1"/>
  <c r="G413" i="1" s="1"/>
  <c r="H413" i="1"/>
  <c r="I413" i="1" s="1"/>
  <c r="F414" i="1"/>
  <c r="G414" i="1" s="1"/>
  <c r="H414" i="1"/>
  <c r="I414" i="1" s="1"/>
  <c r="F415" i="1"/>
  <c r="G415" i="1" s="1"/>
  <c r="H415" i="1"/>
  <c r="I415" i="1" s="1"/>
  <c r="F416" i="1"/>
  <c r="G416" i="1"/>
  <c r="H416" i="1"/>
  <c r="I416" i="1" s="1"/>
  <c r="F417" i="1"/>
  <c r="G417" i="1" s="1"/>
  <c r="H417" i="1"/>
  <c r="I417" i="1" s="1"/>
  <c r="H409" i="1"/>
  <c r="I409" i="1" s="1"/>
  <c r="F409" i="1"/>
  <c r="H52" i="5"/>
  <c r="F52" i="5"/>
  <c r="F199" i="1"/>
  <c r="H199" i="1"/>
  <c r="I199" i="1" s="1"/>
  <c r="F200" i="1"/>
  <c r="G200" i="1" s="1"/>
  <c r="H200" i="1"/>
  <c r="I200" i="1" s="1"/>
  <c r="F201" i="1"/>
  <c r="G201" i="1" s="1"/>
  <c r="H201" i="1"/>
  <c r="I201" i="1" s="1"/>
  <c r="F202" i="1"/>
  <c r="G202" i="1" s="1"/>
  <c r="H202" i="1"/>
  <c r="I202" i="1" s="1"/>
  <c r="F203" i="1"/>
  <c r="G203" i="1" s="1"/>
  <c r="H203" i="1"/>
  <c r="I203" i="1" s="1"/>
  <c r="F204" i="1"/>
  <c r="H204" i="1"/>
  <c r="I204" i="1" s="1"/>
  <c r="F205" i="1"/>
  <c r="G205" i="1" s="1"/>
  <c r="H205" i="1"/>
  <c r="I205" i="1" s="1"/>
  <c r="F206" i="1"/>
  <c r="G206" i="1" s="1"/>
  <c r="F207" i="1"/>
  <c r="F208" i="1"/>
  <c r="G208" i="1" s="1"/>
  <c r="F209" i="1"/>
  <c r="F210" i="1"/>
  <c r="G210" i="1" s="1"/>
  <c r="F211" i="1"/>
  <c r="F212" i="1"/>
  <c r="G212" i="1" s="1"/>
  <c r="H198" i="1"/>
  <c r="I198" i="1" s="1"/>
  <c r="F198" i="1"/>
  <c r="G198" i="1" s="1"/>
  <c r="H197" i="1"/>
  <c r="I197" i="1" s="1"/>
  <c r="F197" i="1"/>
  <c r="G197" i="1" s="1"/>
  <c r="H33" i="5"/>
  <c r="I33" i="5" s="1"/>
  <c r="F33" i="5"/>
  <c r="G33" i="5" s="1"/>
  <c r="H32" i="5"/>
  <c r="F32" i="5"/>
  <c r="G32" i="5" s="1"/>
  <c r="F188" i="1" l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87" i="1"/>
  <c r="G187" i="1" s="1"/>
  <c r="F185" i="1"/>
  <c r="G185" i="1" s="1"/>
  <c r="F182" i="1"/>
  <c r="F31" i="5"/>
  <c r="F30" i="5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F171" i="1"/>
  <c r="F172" i="1"/>
  <c r="G172" i="1" s="1"/>
  <c r="F173" i="1"/>
  <c r="F174" i="1"/>
  <c r="F175" i="1"/>
  <c r="F176" i="1"/>
  <c r="F177" i="1"/>
  <c r="F178" i="1"/>
  <c r="G178" i="1" s="1"/>
  <c r="F179" i="1"/>
  <c r="F180" i="1"/>
  <c r="G180" i="1" s="1"/>
  <c r="F181" i="1"/>
  <c r="H170" i="1"/>
  <c r="I170" i="1" s="1"/>
  <c r="F170" i="1"/>
  <c r="H29" i="5"/>
  <c r="F29" i="5"/>
  <c r="H149" i="1" l="1"/>
  <c r="I149" i="1" s="1"/>
  <c r="H150" i="1"/>
  <c r="I150" i="1" s="1"/>
  <c r="H151" i="1"/>
  <c r="I151" i="1" s="1"/>
  <c r="H152" i="1"/>
  <c r="I152" i="1" s="1"/>
  <c r="H153" i="1"/>
  <c r="I153" i="1" s="1"/>
  <c r="F149" i="1"/>
  <c r="G149" i="1" s="1"/>
  <c r="F150" i="1"/>
  <c r="F151" i="1"/>
  <c r="F152" i="1"/>
  <c r="F153" i="1"/>
  <c r="G150" i="1"/>
  <c r="G151" i="1"/>
  <c r="G152" i="1"/>
  <c r="G153" i="1"/>
  <c r="H148" i="1"/>
  <c r="I148" i="1" s="1"/>
  <c r="F148" i="1"/>
  <c r="G148" i="1" s="1"/>
  <c r="H24" i="5"/>
  <c r="H23" i="5"/>
  <c r="F24" i="5"/>
  <c r="G24" i="5" s="1"/>
  <c r="F23" i="5"/>
  <c r="H146" i="1"/>
  <c r="I146" i="1" s="1"/>
  <c r="H147" i="1"/>
  <c r="I147" i="1" s="1"/>
  <c r="F146" i="1"/>
  <c r="G146" i="1" s="1"/>
  <c r="F147" i="1"/>
  <c r="G147" i="1" s="1"/>
  <c r="H145" i="1"/>
  <c r="I145" i="1" s="1"/>
  <c r="F145" i="1"/>
  <c r="G145" i="1" s="1"/>
  <c r="H22" i="5"/>
  <c r="F22" i="5"/>
  <c r="G22" i="5" s="1"/>
  <c r="F138" i="1" l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37" i="1"/>
  <c r="G137" i="1" s="1"/>
  <c r="F21" i="5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H125" i="1"/>
  <c r="I125" i="1" s="1"/>
  <c r="F125" i="1"/>
  <c r="G125" i="1" s="1"/>
  <c r="H16" i="5"/>
  <c r="I16" i="5" s="1"/>
  <c r="F16" i="5"/>
  <c r="H122" i="1"/>
  <c r="H123" i="1"/>
  <c r="H124" i="1"/>
  <c r="F121" i="1"/>
  <c r="F122" i="1"/>
  <c r="F123" i="1"/>
  <c r="F124" i="1"/>
  <c r="G124" i="1" s="1"/>
  <c r="H116" i="1"/>
  <c r="H117" i="1"/>
  <c r="H118" i="1"/>
  <c r="H119" i="1"/>
  <c r="I116" i="1"/>
  <c r="F116" i="1"/>
  <c r="G116" i="1" s="1"/>
  <c r="F117" i="1"/>
  <c r="F118" i="1"/>
  <c r="F119" i="1"/>
  <c r="H120" i="1"/>
  <c r="I120" i="1" s="1"/>
  <c r="F120" i="1"/>
  <c r="G120" i="1" s="1"/>
  <c r="H115" i="1"/>
  <c r="I115" i="1" s="1"/>
  <c r="F115" i="1"/>
  <c r="G115" i="1" s="1"/>
  <c r="H15" i="5"/>
  <c r="F15" i="5"/>
  <c r="H14" i="5"/>
  <c r="F14" i="5"/>
  <c r="H109" i="1"/>
  <c r="F109" i="1"/>
  <c r="F110" i="1"/>
  <c r="F111" i="1"/>
  <c r="F112" i="1"/>
  <c r="F113" i="1"/>
  <c r="H108" i="1"/>
  <c r="F108" i="1"/>
  <c r="G108" i="1" s="1"/>
  <c r="H13" i="5"/>
  <c r="F13" i="5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H100" i="1" l="1"/>
  <c r="I100" i="1" s="1"/>
  <c r="F100" i="1"/>
  <c r="G100" i="1" s="1"/>
  <c r="I12" i="5"/>
  <c r="H12" i="5"/>
  <c r="F12" i="5"/>
  <c r="G12" i="5" s="1"/>
  <c r="F93" i="1" l="1"/>
  <c r="F94" i="1"/>
  <c r="F95" i="1"/>
  <c r="F96" i="1"/>
  <c r="G96" i="1" s="1"/>
  <c r="F97" i="1"/>
  <c r="G97" i="1" s="1"/>
  <c r="F98" i="1"/>
  <c r="G98" i="1" s="1"/>
  <c r="F99" i="1"/>
  <c r="G99" i="1" s="1"/>
  <c r="F11" i="5"/>
  <c r="G11" i="5" s="1"/>
  <c r="H92" i="1"/>
  <c r="I92" i="1" s="1"/>
  <c r="F92" i="1"/>
  <c r="G92" i="1" s="1"/>
  <c r="H10" i="5"/>
  <c r="F10" i="5"/>
  <c r="H60" i="1" l="1"/>
  <c r="I60" i="1" s="1"/>
  <c r="H61" i="1"/>
  <c r="I61" i="1" s="1"/>
  <c r="F60" i="1"/>
  <c r="F61" i="1"/>
  <c r="F47" i="1"/>
  <c r="H47" i="1"/>
  <c r="I47" i="1" s="1"/>
  <c r="F48" i="1"/>
  <c r="G48" i="1" s="1"/>
  <c r="H48" i="1"/>
  <c r="I48" i="1" s="1"/>
  <c r="F392" i="1" l="1"/>
  <c r="G392" i="1" s="1"/>
  <c r="H392" i="1"/>
  <c r="I392" i="1" s="1"/>
  <c r="F393" i="1"/>
  <c r="G393" i="1" s="1"/>
  <c r="H393" i="1"/>
  <c r="I393" i="1" s="1"/>
  <c r="F74" i="1"/>
  <c r="G74" i="1" s="1"/>
  <c r="H74" i="1"/>
  <c r="I74" i="1" s="1"/>
  <c r="F75" i="1"/>
  <c r="G75" i="1" s="1"/>
  <c r="H75" i="1"/>
  <c r="I75" i="1" s="1"/>
  <c r="F24" i="1"/>
  <c r="G24" i="1" s="1"/>
  <c r="H24" i="1"/>
  <c r="I24" i="1"/>
  <c r="F25" i="1"/>
  <c r="G25" i="1" s="1"/>
  <c r="H25" i="1"/>
  <c r="I25" i="1" s="1"/>
  <c r="F4" i="1"/>
  <c r="G4" i="1" s="1"/>
  <c r="H4" i="1"/>
  <c r="I4" i="1" s="1"/>
  <c r="F5" i="1"/>
  <c r="G5" i="1" s="1"/>
  <c r="H5" i="1"/>
  <c r="I5" i="1" s="1"/>
  <c r="H369" i="1" l="1"/>
  <c r="H370" i="1"/>
  <c r="F369" i="1"/>
  <c r="F370" i="1"/>
  <c r="G370" i="1" s="1"/>
  <c r="H368" i="1"/>
  <c r="I368" i="1" s="1"/>
  <c r="F368" i="1"/>
  <c r="H49" i="5"/>
  <c r="H50" i="5"/>
  <c r="F49" i="5"/>
  <c r="H657" i="1" l="1"/>
  <c r="I657" i="1" s="1"/>
  <c r="H656" i="1"/>
  <c r="H655" i="1"/>
  <c r="I655" i="1" s="1"/>
  <c r="I646" i="1"/>
  <c r="F646" i="1"/>
  <c r="G646" i="1" s="1"/>
  <c r="F84" i="5"/>
  <c r="G84" i="5" s="1"/>
  <c r="I85" i="5"/>
  <c r="I84" i="5"/>
  <c r="F657" i="1"/>
  <c r="G657" i="1" s="1"/>
  <c r="I656" i="1"/>
  <c r="F656" i="1"/>
  <c r="G656" i="1" s="1"/>
  <c r="F93" i="5"/>
  <c r="F92" i="5"/>
  <c r="F655" i="1"/>
  <c r="G655" i="1" s="1"/>
  <c r="F91" i="5"/>
  <c r="F85" i="5"/>
  <c r="G85" i="5" s="1"/>
  <c r="H135" i="1" l="1"/>
  <c r="I135" i="1" s="1"/>
  <c r="F135" i="1"/>
  <c r="G135" i="1" s="1"/>
  <c r="H134" i="1"/>
  <c r="I134" i="1" s="1"/>
  <c r="F134" i="1"/>
  <c r="G134" i="1" s="1"/>
  <c r="H133" i="1"/>
  <c r="I133" i="1" s="1"/>
  <c r="F133" i="1"/>
  <c r="G133" i="1" s="1"/>
  <c r="H132" i="1"/>
  <c r="I132" i="1" s="1"/>
  <c r="F132" i="1"/>
  <c r="G132" i="1" s="1"/>
  <c r="H18" i="5"/>
  <c r="H19" i="5"/>
  <c r="H20" i="5"/>
  <c r="H17" i="5"/>
  <c r="F20" i="5"/>
  <c r="G20" i="5" s="1"/>
  <c r="F19" i="5"/>
  <c r="F18" i="5"/>
  <c r="F17" i="5"/>
  <c r="F659" i="1" l="1"/>
  <c r="F660" i="1"/>
  <c r="G660" i="1" s="1"/>
  <c r="F661" i="1"/>
  <c r="G661" i="1" s="1"/>
  <c r="F662" i="1"/>
  <c r="G662" i="1" s="1"/>
  <c r="F663" i="1"/>
  <c r="F664" i="1"/>
  <c r="G664" i="1" s="1"/>
  <c r="F665" i="1"/>
  <c r="G665" i="1" s="1"/>
  <c r="H658" i="1"/>
  <c r="I658" i="1" s="1"/>
  <c r="F658" i="1"/>
  <c r="H94" i="5"/>
  <c r="F94" i="5"/>
  <c r="H615" i="1"/>
  <c r="H616" i="1"/>
  <c r="H617" i="1"/>
  <c r="H618" i="1"/>
  <c r="H619" i="1"/>
  <c r="H620" i="1"/>
  <c r="H621" i="1"/>
  <c r="F615" i="1"/>
  <c r="F616" i="1"/>
  <c r="F617" i="1"/>
  <c r="F618" i="1"/>
  <c r="F619" i="1"/>
  <c r="F620" i="1"/>
  <c r="F621" i="1"/>
  <c r="H614" i="1"/>
  <c r="I614" i="1" s="1"/>
  <c r="F614" i="1"/>
  <c r="H81" i="5"/>
  <c r="F81" i="5"/>
  <c r="H603" i="1"/>
  <c r="H604" i="1"/>
  <c r="H605" i="1"/>
  <c r="H606" i="1"/>
  <c r="H607" i="1"/>
  <c r="H608" i="1"/>
  <c r="H609" i="1"/>
  <c r="F603" i="1"/>
  <c r="F604" i="1"/>
  <c r="F605" i="1"/>
  <c r="F606" i="1"/>
  <c r="F607" i="1"/>
  <c r="F608" i="1"/>
  <c r="F609" i="1"/>
  <c r="H602" i="1"/>
  <c r="I602" i="1" s="1"/>
  <c r="F602" i="1"/>
  <c r="H80" i="5"/>
  <c r="F80" i="5"/>
  <c r="F591" i="1"/>
  <c r="F592" i="1"/>
  <c r="F593" i="1"/>
  <c r="F594" i="1"/>
  <c r="F595" i="1"/>
  <c r="F596" i="1"/>
  <c r="F597" i="1"/>
  <c r="H590" i="1"/>
  <c r="I590" i="1" s="1"/>
  <c r="F590" i="1"/>
  <c r="G590" i="1" s="1"/>
  <c r="H79" i="5"/>
  <c r="F79" i="5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I578" i="1"/>
  <c r="F578" i="1"/>
  <c r="G578" i="1" s="1"/>
  <c r="H78" i="5"/>
  <c r="F78" i="5"/>
  <c r="F567" i="1"/>
  <c r="F568" i="1"/>
  <c r="F569" i="1"/>
  <c r="F570" i="1"/>
  <c r="G570" i="1" s="1"/>
  <c r="F571" i="1"/>
  <c r="F572" i="1"/>
  <c r="G572" i="1" s="1"/>
  <c r="F573" i="1"/>
  <c r="G573" i="1" s="1"/>
  <c r="H566" i="1"/>
  <c r="I566" i="1" s="1"/>
  <c r="F566" i="1"/>
  <c r="H77" i="5"/>
  <c r="F77" i="5"/>
  <c r="H532" i="1"/>
  <c r="I532" i="1" s="1"/>
  <c r="H533" i="1"/>
  <c r="H534" i="1"/>
  <c r="H535" i="1"/>
  <c r="H536" i="1"/>
  <c r="H537" i="1"/>
  <c r="H538" i="1"/>
  <c r="H539" i="1"/>
  <c r="H540" i="1"/>
  <c r="H541" i="1"/>
  <c r="H395" i="1"/>
  <c r="H396" i="1"/>
  <c r="H397" i="1"/>
  <c r="H398" i="1"/>
  <c r="H399" i="1"/>
  <c r="H394" i="1"/>
  <c r="F560" i="1"/>
  <c r="G560" i="1" s="1"/>
  <c r="F561" i="1"/>
  <c r="F562" i="1"/>
  <c r="F563" i="1"/>
  <c r="G563" i="1" s="1"/>
  <c r="F564" i="1"/>
  <c r="F565" i="1"/>
  <c r="G565" i="1" s="1"/>
  <c r="F559" i="1"/>
  <c r="F74" i="5"/>
  <c r="F75" i="5"/>
  <c r="F558" i="1"/>
  <c r="G558" i="1" s="1"/>
  <c r="F557" i="1"/>
  <c r="G557" i="1" s="1"/>
  <c r="F541" i="1"/>
  <c r="F540" i="1"/>
  <c r="F539" i="1"/>
  <c r="F538" i="1"/>
  <c r="F537" i="1"/>
  <c r="F536" i="1"/>
  <c r="F535" i="1"/>
  <c r="F534" i="1"/>
  <c r="F533" i="1"/>
  <c r="F532" i="1"/>
  <c r="F454" i="1"/>
  <c r="F399" i="1"/>
  <c r="F398" i="1"/>
  <c r="F397" i="1"/>
  <c r="F396" i="1"/>
  <c r="F395" i="1"/>
  <c r="F394" i="1"/>
  <c r="F391" i="1"/>
  <c r="F357" i="1"/>
  <c r="F358" i="1"/>
  <c r="F359" i="1"/>
  <c r="F360" i="1"/>
  <c r="F361" i="1"/>
  <c r="F362" i="1"/>
  <c r="G362" i="1" s="1"/>
  <c r="F363" i="1"/>
  <c r="F356" i="1"/>
  <c r="H3" i="5"/>
  <c r="F76" i="5"/>
  <c r="F51" i="5"/>
  <c r="F48" i="5"/>
  <c r="F46" i="5"/>
  <c r="F45" i="5"/>
  <c r="H560" i="1"/>
  <c r="H561" i="1"/>
  <c r="G564" i="1"/>
  <c r="H559" i="1"/>
  <c r="I559" i="1" s="1"/>
  <c r="H76" i="5"/>
  <c r="F551" i="1" l="1"/>
  <c r="G551" i="1" s="1"/>
  <c r="F550" i="1"/>
  <c r="H549" i="1"/>
  <c r="I549" i="1" s="1"/>
  <c r="F549" i="1"/>
  <c r="G549" i="1" s="1"/>
  <c r="H73" i="5"/>
  <c r="F73" i="5"/>
  <c r="G73" i="5" s="1"/>
  <c r="F547" i="1"/>
  <c r="G547" i="1" s="1"/>
  <c r="F542" i="1"/>
  <c r="I542" i="1"/>
  <c r="F543" i="1"/>
  <c r="F544" i="1"/>
  <c r="I544" i="1"/>
  <c r="F545" i="1"/>
  <c r="F546" i="1"/>
  <c r="G546" i="1" s="1"/>
  <c r="F548" i="1"/>
  <c r="G548" i="1" s="1"/>
  <c r="I72" i="5"/>
  <c r="F72" i="5"/>
  <c r="H531" i="1"/>
  <c r="I531" i="1" s="1"/>
  <c r="F531" i="1"/>
  <c r="G531" i="1" s="1"/>
  <c r="H71" i="5"/>
  <c r="I71" i="5" s="1"/>
  <c r="F71" i="5"/>
  <c r="F508" i="1" l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8" i="1"/>
  <c r="G518" i="1" s="1"/>
  <c r="F507" i="1"/>
  <c r="G507" i="1" s="1"/>
  <c r="F69" i="5"/>
  <c r="G69" i="5" s="1"/>
  <c r="F67" i="5" l="1"/>
  <c r="G67" i="5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87" i="1"/>
  <c r="G487" i="1" s="1"/>
  <c r="F455" i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H391" i="1" l="1"/>
  <c r="I391" i="1" s="1"/>
  <c r="G391" i="1"/>
  <c r="H51" i="5"/>
  <c r="H357" i="1"/>
  <c r="H358" i="1"/>
  <c r="H359" i="1"/>
  <c r="H360" i="1"/>
  <c r="H361" i="1"/>
  <c r="H362" i="1"/>
  <c r="H363" i="1"/>
  <c r="H356" i="1"/>
  <c r="I356" i="1" s="1"/>
  <c r="H48" i="5"/>
  <c r="H355" i="1"/>
  <c r="I355" i="1" s="1"/>
  <c r="F355" i="1"/>
  <c r="H47" i="5"/>
  <c r="F47" i="5"/>
  <c r="G44" i="5"/>
  <c r="H46" i="5" l="1"/>
  <c r="H45" i="5"/>
  <c r="H344" i="1"/>
  <c r="H345" i="1"/>
  <c r="H346" i="1"/>
  <c r="H347" i="1"/>
  <c r="H348" i="1"/>
  <c r="H349" i="1"/>
  <c r="H350" i="1"/>
  <c r="H343" i="1"/>
  <c r="F344" i="1"/>
  <c r="G344" i="1" s="1"/>
  <c r="F345" i="1"/>
  <c r="F346" i="1"/>
  <c r="F347" i="1"/>
  <c r="F348" i="1"/>
  <c r="F349" i="1"/>
  <c r="G349" i="1" s="1"/>
  <c r="F350" i="1"/>
  <c r="F343" i="1"/>
  <c r="H332" i="1"/>
  <c r="H333" i="1"/>
  <c r="H334" i="1"/>
  <c r="H335" i="1"/>
  <c r="H336" i="1"/>
  <c r="H337" i="1"/>
  <c r="H338" i="1"/>
  <c r="F332" i="1"/>
  <c r="F333" i="1"/>
  <c r="F334" i="1"/>
  <c r="F335" i="1"/>
  <c r="F336" i="1"/>
  <c r="F337" i="1"/>
  <c r="F338" i="1"/>
  <c r="H331" i="1"/>
  <c r="F331" i="1"/>
  <c r="H76" i="1"/>
  <c r="H77" i="1"/>
  <c r="H78" i="1"/>
  <c r="H79" i="1"/>
  <c r="H80" i="1"/>
  <c r="H81" i="1"/>
  <c r="H73" i="1"/>
  <c r="F76" i="1"/>
  <c r="F77" i="1"/>
  <c r="F78" i="1"/>
  <c r="F79" i="1"/>
  <c r="F80" i="1"/>
  <c r="F81" i="1"/>
  <c r="F73" i="1"/>
  <c r="H9" i="5"/>
  <c r="F9" i="5"/>
  <c r="H7" i="5"/>
  <c r="F7" i="5"/>
  <c r="H62" i="1"/>
  <c r="H63" i="1"/>
  <c r="H64" i="1"/>
  <c r="H65" i="1"/>
  <c r="H66" i="1"/>
  <c r="H67" i="1"/>
  <c r="H59" i="1"/>
  <c r="F62" i="1"/>
  <c r="F63" i="1"/>
  <c r="F64" i="1"/>
  <c r="F65" i="1"/>
  <c r="F66" i="1"/>
  <c r="F67" i="1"/>
  <c r="F59" i="1"/>
  <c r="H6" i="5"/>
  <c r="I6" i="5" s="1"/>
  <c r="F6" i="5"/>
  <c r="G6" i="5" s="1"/>
  <c r="H49" i="1"/>
  <c r="H50" i="1"/>
  <c r="H51" i="1"/>
  <c r="H52" i="1"/>
  <c r="H53" i="1"/>
  <c r="H54" i="1"/>
  <c r="H46" i="1"/>
  <c r="F49" i="1"/>
  <c r="F50" i="1"/>
  <c r="F51" i="1"/>
  <c r="F52" i="1"/>
  <c r="F53" i="1"/>
  <c r="F54" i="1"/>
  <c r="F46" i="1"/>
  <c r="H4" i="5"/>
  <c r="F4" i="5"/>
  <c r="H26" i="1"/>
  <c r="H27" i="1"/>
  <c r="H28" i="1"/>
  <c r="H29" i="1"/>
  <c r="H30" i="1"/>
  <c r="H31" i="1"/>
  <c r="H23" i="1"/>
  <c r="F26" i="1"/>
  <c r="F27" i="1"/>
  <c r="F28" i="1"/>
  <c r="F29" i="1"/>
  <c r="F30" i="1"/>
  <c r="F31" i="1"/>
  <c r="F23" i="1"/>
  <c r="F3" i="5"/>
  <c r="H6" i="1"/>
  <c r="I6" i="1" s="1"/>
  <c r="H7" i="1"/>
  <c r="H8" i="1"/>
  <c r="I8" i="1" s="1"/>
  <c r="H9" i="1"/>
  <c r="I9" i="1" s="1"/>
  <c r="H10" i="1"/>
  <c r="I10" i="1" s="1"/>
  <c r="H11" i="1"/>
  <c r="I11" i="1" s="1"/>
  <c r="H3" i="1"/>
  <c r="F6" i="1"/>
  <c r="F7" i="1"/>
  <c r="F8" i="1"/>
  <c r="F9" i="1"/>
  <c r="F10" i="1"/>
  <c r="F11" i="1"/>
  <c r="F3" i="1"/>
  <c r="G650" i="1" l="1"/>
  <c r="G651" i="1"/>
  <c r="G652" i="1"/>
  <c r="G653" i="1"/>
  <c r="I615" i="1"/>
  <c r="I616" i="1"/>
  <c r="I617" i="1"/>
  <c r="G618" i="1"/>
  <c r="I618" i="1"/>
  <c r="I619" i="1"/>
  <c r="I620" i="1"/>
  <c r="I621" i="1"/>
  <c r="I603" i="1"/>
  <c r="I604" i="1"/>
  <c r="I605" i="1"/>
  <c r="G606" i="1"/>
  <c r="I606" i="1"/>
  <c r="I607" i="1"/>
  <c r="G608" i="1"/>
  <c r="I608" i="1"/>
  <c r="G609" i="1"/>
  <c r="I609" i="1"/>
  <c r="G591" i="1"/>
  <c r="G594" i="1"/>
  <c r="G595" i="1"/>
  <c r="G596" i="1"/>
  <c r="G597" i="1"/>
  <c r="I560" i="1"/>
  <c r="G561" i="1"/>
  <c r="I561" i="1"/>
  <c r="G532" i="1"/>
  <c r="G533" i="1"/>
  <c r="I533" i="1"/>
  <c r="G534" i="1"/>
  <c r="I534" i="1"/>
  <c r="G535" i="1"/>
  <c r="G536" i="1"/>
  <c r="I536" i="1"/>
  <c r="G537" i="1"/>
  <c r="I537" i="1"/>
  <c r="G538" i="1"/>
  <c r="I538" i="1"/>
  <c r="G539" i="1"/>
  <c r="I539" i="1"/>
  <c r="G540" i="1"/>
  <c r="I540" i="1"/>
  <c r="G541" i="1"/>
  <c r="I541" i="1"/>
  <c r="F499" i="1"/>
  <c r="G499" i="1" s="1"/>
  <c r="G394" i="1"/>
  <c r="I394" i="1"/>
  <c r="G395" i="1"/>
  <c r="I395" i="1"/>
  <c r="G396" i="1"/>
  <c r="I396" i="1"/>
  <c r="G397" i="1"/>
  <c r="I397" i="1"/>
  <c r="G398" i="1"/>
  <c r="I398" i="1"/>
  <c r="G399" i="1"/>
  <c r="I399" i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82" i="1"/>
  <c r="G382" i="1" s="1"/>
  <c r="F50" i="5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82" i="1"/>
  <c r="I382" i="1" s="1"/>
  <c r="I369" i="1"/>
  <c r="I370" i="1"/>
  <c r="I357" i="1"/>
  <c r="G358" i="1"/>
  <c r="I358" i="1"/>
  <c r="G359" i="1"/>
  <c r="I359" i="1"/>
  <c r="G360" i="1"/>
  <c r="I360" i="1"/>
  <c r="G361" i="1"/>
  <c r="I361" i="1"/>
  <c r="I362" i="1"/>
  <c r="G363" i="1"/>
  <c r="I363" i="1"/>
  <c r="I344" i="1"/>
  <c r="I345" i="1"/>
  <c r="I346" i="1"/>
  <c r="G347" i="1"/>
  <c r="I347" i="1"/>
  <c r="I348" i="1"/>
  <c r="I349" i="1"/>
  <c r="I350" i="1"/>
  <c r="I343" i="1"/>
  <c r="I332" i="1"/>
  <c r="I333" i="1"/>
  <c r="G334" i="1"/>
  <c r="I334" i="1"/>
  <c r="G335" i="1"/>
  <c r="I335" i="1"/>
  <c r="I336" i="1"/>
  <c r="G337" i="1"/>
  <c r="I337" i="1"/>
  <c r="I338" i="1"/>
  <c r="I331" i="1"/>
  <c r="G171" i="1"/>
  <c r="I117" i="1"/>
  <c r="G118" i="1"/>
  <c r="I118" i="1"/>
  <c r="G119" i="1"/>
  <c r="I119" i="1"/>
  <c r="G121" i="1"/>
  <c r="H121" i="1"/>
  <c r="I121" i="1" s="1"/>
  <c r="G122" i="1"/>
  <c r="I122" i="1"/>
  <c r="G123" i="1"/>
  <c r="I123" i="1"/>
  <c r="I124" i="1"/>
  <c r="G109" i="1"/>
  <c r="I109" i="1"/>
  <c r="G110" i="1"/>
  <c r="G111" i="1"/>
  <c r="G112" i="1"/>
  <c r="G76" i="1"/>
  <c r="I76" i="1"/>
  <c r="G77" i="1"/>
  <c r="I77" i="1"/>
  <c r="G78" i="1"/>
  <c r="I78" i="1"/>
  <c r="G79" i="1"/>
  <c r="I79" i="1"/>
  <c r="G80" i="1"/>
  <c r="I80" i="1"/>
  <c r="G81" i="1"/>
  <c r="I81" i="1"/>
  <c r="I73" i="1"/>
  <c r="G73" i="1"/>
  <c r="I62" i="1"/>
  <c r="G63" i="1"/>
  <c r="I63" i="1"/>
  <c r="I64" i="1"/>
  <c r="I65" i="1"/>
  <c r="I66" i="1"/>
  <c r="I67" i="1"/>
  <c r="I59" i="1"/>
  <c r="G49" i="1"/>
  <c r="I49" i="1"/>
  <c r="I50" i="1"/>
  <c r="G51" i="1"/>
  <c r="I51" i="1"/>
  <c r="G52" i="1"/>
  <c r="I52" i="1"/>
  <c r="I53" i="1"/>
  <c r="G54" i="1"/>
  <c r="I54" i="1"/>
  <c r="I46" i="1"/>
  <c r="G46" i="1"/>
  <c r="G26" i="1"/>
  <c r="I26" i="1"/>
  <c r="G27" i="1"/>
  <c r="I27" i="1"/>
  <c r="G28" i="1"/>
  <c r="I28" i="1"/>
  <c r="G29" i="1"/>
  <c r="I29" i="1"/>
  <c r="G30" i="1"/>
  <c r="I30" i="1"/>
  <c r="G31" i="1"/>
  <c r="I31" i="1"/>
  <c r="I23" i="1"/>
  <c r="G23" i="1"/>
  <c r="G6" i="1"/>
  <c r="G8" i="1"/>
  <c r="G9" i="1"/>
  <c r="G10" i="1"/>
  <c r="G11" i="1"/>
  <c r="I3" i="1"/>
  <c r="G3" i="1"/>
  <c r="I93" i="5" l="1"/>
  <c r="G93" i="5"/>
  <c r="I92" i="5"/>
  <c r="G92" i="5"/>
  <c r="I81" i="5"/>
  <c r="I80" i="5"/>
  <c r="I73" i="5"/>
  <c r="F68" i="5"/>
  <c r="G68" i="5" s="1"/>
  <c r="G50" i="5"/>
  <c r="I50" i="5"/>
  <c r="I49" i="5"/>
  <c r="I47" i="5"/>
  <c r="I44" i="5"/>
  <c r="I38" i="5"/>
  <c r="G38" i="5"/>
  <c r="I32" i="5"/>
  <c r="I18" i="5"/>
  <c r="G19" i="5"/>
  <c r="I9" i="5"/>
  <c r="G9" i="5"/>
  <c r="I4" i="5"/>
  <c r="G4" i="5"/>
  <c r="G31" i="5"/>
  <c r="I22" i="5"/>
  <c r="G16" i="5"/>
  <c r="I20" i="5"/>
  <c r="I19" i="5"/>
  <c r="I17" i="5"/>
  <c r="I15" i="5"/>
  <c r="I14" i="5"/>
  <c r="G18" i="5"/>
  <c r="G17" i="5"/>
  <c r="G15" i="5"/>
  <c r="G14" i="5"/>
  <c r="G13" i="5"/>
  <c r="I10" i="5" l="1"/>
  <c r="G10" i="5"/>
  <c r="I88" i="5" l="1"/>
  <c r="I89" i="5"/>
  <c r="I3" i="5"/>
  <c r="I7" i="5"/>
  <c r="I23" i="5"/>
  <c r="I24" i="5"/>
  <c r="I29" i="5"/>
  <c r="I45" i="5"/>
  <c r="I46" i="5"/>
  <c r="I48" i="5"/>
  <c r="I51" i="5"/>
  <c r="I52" i="5"/>
  <c r="I76" i="5"/>
  <c r="I77" i="5"/>
  <c r="I78" i="5"/>
  <c r="I79" i="5"/>
  <c r="I91" i="5"/>
  <c r="I94" i="5"/>
  <c r="G51" i="5"/>
  <c r="G71" i="5"/>
  <c r="G75" i="5"/>
  <c r="G78" i="5"/>
  <c r="G74" i="5"/>
  <c r="G23" i="5"/>
  <c r="G52" i="5"/>
  <c r="G88" i="5"/>
  <c r="G89" i="5"/>
  <c r="G91" i="5"/>
  <c r="G3" i="5"/>
</calcChain>
</file>

<file path=xl/comments1.xml><?xml version="1.0" encoding="utf-8"?>
<comments xmlns="http://schemas.openxmlformats.org/spreadsheetml/2006/main">
  <authors>
    <author>Arkady Shnaider</author>
  </authors>
  <commentList>
    <comment ref="AA91" authorId="0">
      <text>
        <r>
          <rPr>
            <b/>
            <sz val="9"/>
            <color indexed="81"/>
            <rFont val="Tahoma"/>
            <family val="2"/>
          </rPr>
          <t>Arkady Shnaider:</t>
        </r>
        <r>
          <rPr>
            <sz val="9"/>
            <color indexed="81"/>
            <rFont val="Tahoma"/>
            <family val="2"/>
          </rPr>
          <t xml:space="preserve">
21_08_2017</t>
        </r>
      </text>
    </comment>
  </commentList>
</comments>
</file>

<file path=xl/comments2.xml><?xml version="1.0" encoding="utf-8"?>
<comments xmlns="http://schemas.openxmlformats.org/spreadsheetml/2006/main">
  <authors>
    <author>Arkady Shnaider</author>
  </authors>
  <commentList>
    <comment ref="AA655" authorId="0">
      <text>
        <r>
          <rPr>
            <b/>
            <sz val="9"/>
            <color indexed="81"/>
            <rFont val="Tahoma"/>
            <family val="2"/>
          </rPr>
          <t>Arkady Shnaider:</t>
        </r>
        <r>
          <rPr>
            <sz val="9"/>
            <color indexed="81"/>
            <rFont val="Tahoma"/>
            <family val="2"/>
          </rPr>
          <t xml:space="preserve">
21_08_2017</t>
        </r>
      </text>
    </comment>
  </commentList>
</comments>
</file>

<file path=xl/sharedStrings.xml><?xml version="1.0" encoding="utf-8"?>
<sst xmlns="http://schemas.openxmlformats.org/spreadsheetml/2006/main" count="12251" uniqueCount="525">
  <si>
    <t>סה"כ</t>
  </si>
  <si>
    <t>יהודים</t>
  </si>
  <si>
    <t>גברים יהודים</t>
  </si>
  <si>
    <t>נשים יהודיות</t>
  </si>
  <si>
    <t>ערבים</t>
  </si>
  <si>
    <t>גברים ערבים</t>
  </si>
  <si>
    <t>נשים ערביות</t>
  </si>
  <si>
    <t>איכות התעסוקה</t>
  </si>
  <si>
    <t>איסלנד</t>
  </si>
  <si>
    <t>שוודיה</t>
  </si>
  <si>
    <t>ניו זילנד</t>
  </si>
  <si>
    <t>נורווגיה</t>
  </si>
  <si>
    <t>קנדה</t>
  </si>
  <si>
    <t>אוסטרליה</t>
  </si>
  <si>
    <t>ישראל</t>
  </si>
  <si>
    <t>קוראה הדרומית</t>
  </si>
  <si>
    <t>הולנד</t>
  </si>
  <si>
    <t>הממלכה המאוחדת</t>
  </si>
  <si>
    <t>ארצות הברית</t>
  </si>
  <si>
    <t>דנמרק</t>
  </si>
  <si>
    <t>אסטוניה</t>
  </si>
  <si>
    <t>יפן</t>
  </si>
  <si>
    <t>גרמניה</t>
  </si>
  <si>
    <t>מקסיקו</t>
  </si>
  <si>
    <t>צ'כיה</t>
  </si>
  <si>
    <t>לוקסמבורג</t>
  </si>
  <si>
    <t>צ'ילה</t>
  </si>
  <si>
    <t>אירלנד</t>
  </si>
  <si>
    <t>פינלנד</t>
  </si>
  <si>
    <t>סלובקיה</t>
  </si>
  <si>
    <t>סלובניה</t>
  </si>
  <si>
    <t>פולין</t>
  </si>
  <si>
    <t>פורטוגל</t>
  </si>
  <si>
    <t>הונגריה</t>
  </si>
  <si>
    <t>צרפת</t>
  </si>
  <si>
    <t>ספרד</t>
  </si>
  <si>
    <t>איטליה</t>
  </si>
  <si>
    <t>יוון</t>
  </si>
  <si>
    <t>הכנסה חציונית ברוטו מעבודה של משק בית, במחירים קבועים</t>
  </si>
  <si>
    <t xml:space="preserve">גברים יהודים </t>
  </si>
  <si>
    <t>שביעות רצון מעבודה</t>
  </si>
  <si>
    <t>ביטחון אישי</t>
  </si>
  <si>
    <t>גברים</t>
  </si>
  <si>
    <t>נשים</t>
  </si>
  <si>
    <t>ירושלים</t>
  </si>
  <si>
    <t>פתח תקווה</t>
  </si>
  <si>
    <t>באר שבע</t>
  </si>
  <si>
    <t>תל אביב-יפו</t>
  </si>
  <si>
    <t>נתניה</t>
  </si>
  <si>
    <t>חיפה</t>
  </si>
  <si>
    <t>אשדוד</t>
  </si>
  <si>
    <t>ראשון לציון</t>
  </si>
  <si>
    <t>ממוצע ארצי</t>
  </si>
  <si>
    <t>ליטא</t>
  </si>
  <si>
    <t xml:space="preserve">גברים </t>
  </si>
  <si>
    <t xml:space="preserve"> נשים </t>
  </si>
  <si>
    <t xml:space="preserve">נשים </t>
  </si>
  <si>
    <t>מקרי רצח</t>
  </si>
  <si>
    <t>ממוצע OECD</t>
  </si>
  <si>
    <t>יהודים ואחרים</t>
  </si>
  <si>
    <t>בריאות</t>
  </si>
  <si>
    <t>תמותת תינוקות</t>
  </si>
  <si>
    <t>הערכה עצמית של בריאות</t>
  </si>
  <si>
    <t>כיתות א</t>
  </si>
  <si>
    <t>כיתות ג</t>
  </si>
  <si>
    <t>כיתות ה</t>
  </si>
  <si>
    <t>כיתות ז</t>
  </si>
  <si>
    <t>כיתות ט</t>
  </si>
  <si>
    <t>כיתות א יהודים ממלכתי</t>
  </si>
  <si>
    <t>כיתות א ערבים</t>
  </si>
  <si>
    <t>כיתות ז יהודים ממלכתי</t>
  </si>
  <si>
    <t>כיתות ז ערבים</t>
  </si>
  <si>
    <t>תחושת דיכאון</t>
  </si>
  <si>
    <t>מדי פעם סה"כ</t>
  </si>
  <si>
    <t>מדי פעם גברים</t>
  </si>
  <si>
    <t>מדי פעם נשים</t>
  </si>
  <si>
    <t>מדי פעם 65+</t>
  </si>
  <si>
    <t>מדי פעם יהודים</t>
  </si>
  <si>
    <t>מדי פעם ערבים</t>
  </si>
  <si>
    <t xml:space="preserve">דעה על טיפול טוב ומועיל של מערכת הבריאות במקרה של מחלה קשה </t>
  </si>
  <si>
    <t>אחוזים</t>
  </si>
  <si>
    <t>שיעור ל100,000 תושבים</t>
  </si>
  <si>
    <t>שנות חיים</t>
  </si>
  <si>
    <t>דיור ותשתיות</t>
  </si>
  <si>
    <t>עשירון 1</t>
  </si>
  <si>
    <t>עשירון 2</t>
  </si>
  <si>
    <t>עשירון 3</t>
  </si>
  <si>
    <t>עשירון 4</t>
  </si>
  <si>
    <t>עשירון 5</t>
  </si>
  <si>
    <t>עשירון 6</t>
  </si>
  <si>
    <t>עשירון 7</t>
  </si>
  <si>
    <t>עשירון 8</t>
  </si>
  <si>
    <t>עשירון 9</t>
  </si>
  <si>
    <t>עשירון 10</t>
  </si>
  <si>
    <t>אשקלון</t>
  </si>
  <si>
    <t>חולון</t>
  </si>
  <si>
    <t>בת ים</t>
  </si>
  <si>
    <t>רחובות</t>
  </si>
  <si>
    <t>רמת גן</t>
  </si>
  <si>
    <t>בני ברק</t>
  </si>
  <si>
    <t>מספר נפשות לחדר</t>
  </si>
  <si>
    <t>צפיפות דיור</t>
  </si>
  <si>
    <t>חינוך השכלה וכישורים</t>
  </si>
  <si>
    <t xml:space="preserve">דוברי עברית </t>
  </si>
  <si>
    <t xml:space="preserve">דוברי ערבית </t>
  </si>
  <si>
    <t xml:space="preserve">בנים </t>
  </si>
  <si>
    <t xml:space="preserve">בנות </t>
  </si>
  <si>
    <t>ברזיל</t>
  </si>
  <si>
    <t>גברים סה"כ</t>
  </si>
  <si>
    <t>בנים</t>
  </si>
  <si>
    <t>בנות</t>
  </si>
  <si>
    <t>אחרים</t>
  </si>
  <si>
    <t>עמדו בדרישות הסף של האוניברסיטאות בקרב בני 26</t>
  </si>
  <si>
    <t>זכאים לבגרות שנבחנו ברמת חמש יחידות לימוד במתמטיקה</t>
  </si>
  <si>
    <t>מעורבות אזרחית וממשל</t>
  </si>
  <si>
    <t>בריטניה</t>
  </si>
  <si>
    <t>אינדונזיה</t>
  </si>
  <si>
    <t>הודו</t>
  </si>
  <si>
    <t>קוסטה ריקה</t>
  </si>
  <si>
    <t>רוסיה</t>
  </si>
  <si>
    <t>דרום אפריקה</t>
  </si>
  <si>
    <t>אמון בממשלה</t>
  </si>
  <si>
    <t>אמון במערכת המשפט</t>
  </si>
  <si>
    <t>אוקראינה</t>
  </si>
  <si>
    <t>סביבה</t>
  </si>
  <si>
    <t>אשכול חברתי כלכלי 3</t>
  </si>
  <si>
    <t>אשכול חברתי כלכלי 4</t>
  </si>
  <si>
    <t>אשכול חברתי כלכלי 5</t>
  </si>
  <si>
    <t>אשכול חברתי כלכלי 6</t>
  </si>
  <si>
    <t>אשכול חברתי כלכלי 7</t>
  </si>
  <si>
    <t>אשכול חברתי כלכלי 8</t>
  </si>
  <si>
    <t>אשכול חברתי כלכלי 9</t>
  </si>
  <si>
    <t>אשכול חברתי כלכלי 10</t>
  </si>
  <si>
    <t xml:space="preserve">אחוז ייצור אנרגיה מתחדשת מתוך אספקת אנרגיה ראשונית </t>
  </si>
  <si>
    <t xml:space="preserve">אחוז ייצור אנרגיה מתחדשת מתוך סך ייצור החשמל </t>
  </si>
  <si>
    <t>אחוז ייצור אנרגיה מתחדשת מתוך ייצור החשמל</t>
  </si>
  <si>
    <t>רווחה אישית וחברתית</t>
  </si>
  <si>
    <t xml:space="preserve">שביעות רצון מהחיים </t>
  </si>
  <si>
    <t>קפריסין</t>
  </si>
  <si>
    <t>בולגריה</t>
  </si>
  <si>
    <t>רומניה</t>
  </si>
  <si>
    <t>קרואטיה</t>
  </si>
  <si>
    <t>מלטה</t>
  </si>
  <si>
    <t>מקדוניה</t>
  </si>
  <si>
    <t>מונטנגרו</t>
  </si>
  <si>
    <t>צריכה אינדיבידואלית למעשה (לנפש)</t>
  </si>
  <si>
    <t>הוצאה לצריכה של משקי בית (לנפש)</t>
  </si>
  <si>
    <t>העברה סוציאלית בעין למשקי בית(לנפש)</t>
  </si>
  <si>
    <t>רמת חיים חומרית</t>
  </si>
  <si>
    <t>אלפי ₪</t>
  </si>
  <si>
    <t>הכנסה כספית נטו לנפש סטנדרטית- מחירים קבועים</t>
  </si>
  <si>
    <t>הכנסה כלכלית לנפש סטנדרטית-מחירים קבועים</t>
  </si>
  <si>
    <t>₪</t>
  </si>
  <si>
    <t>הכנסה כלכלית לנפש סטנדרטית</t>
  </si>
  <si>
    <t>נקודות</t>
  </si>
  <si>
    <t>חוב ממשלתי כאחוז מהתמ"ג</t>
  </si>
  <si>
    <t>חוב משקי בית כאחוז מהתמ"ג</t>
  </si>
  <si>
    <t xml:space="preserve">יחידת מדידה </t>
  </si>
  <si>
    <t>שיעור התעסוקה</t>
  </si>
  <si>
    <t>שיעור המועסקים במשרה חלקית שלא מרצון</t>
  </si>
  <si>
    <t>שיעור הנפגעים בתאונות עבודה</t>
  </si>
  <si>
    <t xml:space="preserve">נפגעו מעברות אלימות </t>
  </si>
  <si>
    <t>שיעור היפגעות מעברת אלימות או מאיום בשימוש באלימות</t>
  </si>
  <si>
    <t>תחושת ביטחון ללכת לבד באזור המגורים בשעות החשכה</t>
  </si>
  <si>
    <t>שיעור היפגעות מהטרדה מינית</t>
  </si>
  <si>
    <t>דיווח עצמי על עישון</t>
  </si>
  <si>
    <t xml:space="preserve">שביעות רצון מתפקוד שירותי הבריאות </t>
  </si>
  <si>
    <t>שביעות רצון מהדירה</t>
  </si>
  <si>
    <t>שביעות רצון מאזור המגורים</t>
  </si>
  <si>
    <t>שביעות רצון מהתחבורה הציבורית באזור המגורים</t>
  </si>
  <si>
    <t>שיעור המתקשים במתמטיקה במבחן פיזה</t>
  </si>
  <si>
    <t>שיעור ההצבעה בבחירות לכנסת</t>
  </si>
  <si>
    <t>שביעות רצון מהניקיון באזור המגורים</t>
  </si>
  <si>
    <t>שביעות רצון מפארקים ומשטחים ירוקים באזור המגורים</t>
  </si>
  <si>
    <t>ציפיות ביחס לעתיד</t>
  </si>
  <si>
    <t>תחושת בדידות</t>
  </si>
  <si>
    <t>תחושה שאין על מי לסמוך בשעת משבר או מצוקה</t>
  </si>
  <si>
    <t>שביעות רצון מהמצב הכלכלי</t>
  </si>
  <si>
    <t xml:space="preserve">שיעור התעסוקה </t>
  </si>
  <si>
    <t>תשתיות ודיור</t>
  </si>
  <si>
    <t xml:space="preserve">שיעור ההצבעה בבחירות </t>
  </si>
  <si>
    <t xml:space="preserve">ממוצע סקר </t>
  </si>
  <si>
    <t>אוסטרייה</t>
  </si>
  <si>
    <t>בלגייה</t>
  </si>
  <si>
    <t>טורקייה</t>
  </si>
  <si>
    <t>לטבייה</t>
  </si>
  <si>
    <t>סרבייה</t>
  </si>
  <si>
    <t>קולומבייה</t>
  </si>
  <si>
    <t>שווייץ</t>
  </si>
  <si>
    <t>מועסקים המרוצים מהכנסה</t>
  </si>
  <si>
    <t>שיעור האבטלה הממושכת (מעל שישה חודשים)</t>
  </si>
  <si>
    <t>פעולות איבה</t>
  </si>
  <si>
    <t>עודף משקל בקרב ילדים</t>
  </si>
  <si>
    <t xml:space="preserve">שביעות רצון מהדירה </t>
  </si>
  <si>
    <t>אוכלוסייה שאינה מחוברת לטיפול בשפכים</t>
  </si>
  <si>
    <t xml:space="preserve">שיעור הזכאות לבגרות בקרב בני 26 </t>
  </si>
  <si>
    <t>תחושת יכולת להתמודד עם בעיות</t>
  </si>
  <si>
    <t>הערכה עצמית של בריאות (טוב מאוד וטוב)</t>
  </si>
  <si>
    <r>
      <t>תדירות היפגעות מהתנהגות אלימה בכביש</t>
    </r>
    <r>
      <rPr>
        <b/>
        <sz val="10"/>
        <rFont val="Calibri"/>
        <family val="2"/>
      </rPr>
      <t>¹</t>
    </r>
  </si>
  <si>
    <t>ראו הערות והסברים מתחת ללוח</t>
  </si>
  <si>
    <r>
      <t>עודף משקל בקרב ילדים</t>
    </r>
    <r>
      <rPr>
        <b/>
        <sz val="10"/>
        <rFont val="Calibri"/>
        <family val="2"/>
      </rPr>
      <t>²</t>
    </r>
  </si>
  <si>
    <r>
      <rPr>
        <sz val="11"/>
        <color theme="1"/>
        <rFont val="Calibri"/>
        <family val="2"/>
      </rPr>
      <t>¹</t>
    </r>
    <r>
      <rPr>
        <sz val="11"/>
        <color theme="1"/>
        <rFont val="Arial"/>
        <family val="2"/>
      </rPr>
      <t>המדד מתייחס למשיבים בחיוב לשאלה:" באיזו תדירות אתה נפגע כנהג, נוסע או הולך רגל, מהתנהגות אלימה בכביש כגון: קללות, איומים, חסימת מעבר או נהיגה מסכנת?"</t>
    </r>
  </si>
  <si>
    <t>תחום</t>
  </si>
  <si>
    <t>מדד איכות חיים</t>
  </si>
  <si>
    <t>אוכלוסייה</t>
  </si>
  <si>
    <t>פחות מפעם בחודש סה"כ</t>
  </si>
  <si>
    <t>אף פעם סה"כ</t>
  </si>
  <si>
    <t>נפגעים בפעולות איבה</t>
  </si>
  <si>
    <t>מזה: פצועים בפעולות איבה</t>
  </si>
  <si>
    <t xml:space="preserve">      הרוגים בפעולות איבה</t>
  </si>
  <si>
    <t>-</t>
  </si>
  <si>
    <t>יחידת מדידה</t>
  </si>
  <si>
    <t>שנת התייחסות</t>
  </si>
  <si>
    <t>2015-2011</t>
  </si>
  <si>
    <t>2015-2012</t>
  </si>
  <si>
    <r>
      <t>שביעות רצון מהחיים</t>
    </r>
    <r>
      <rPr>
        <b/>
        <sz val="10"/>
        <rFont val="Calibri"/>
        <family val="2"/>
      </rPr>
      <t>¹</t>
    </r>
  </si>
  <si>
    <r>
      <rPr>
        <b/>
        <sz val="11"/>
        <color theme="1"/>
        <rFont val="Arial"/>
        <family val="2"/>
        <scheme val="minor"/>
      </rPr>
      <t>סימנים מיוחדים</t>
    </r>
    <r>
      <rPr>
        <sz val="11"/>
        <color theme="1"/>
        <rFont val="Arial"/>
        <family val="2"/>
        <charset val="177"/>
        <scheme val="minor"/>
      </rPr>
      <t xml:space="preserve">: </t>
    </r>
  </si>
  <si>
    <t>חוסר מקרים</t>
  </si>
  <si>
    <r>
      <rPr>
        <sz val="11"/>
        <color theme="1"/>
        <rFont val="Calibri"/>
        <family val="2"/>
      </rPr>
      <t xml:space="preserve"> ¹הנתונים </t>
    </r>
    <r>
      <rPr>
        <sz val="11"/>
        <color theme="1"/>
        <rFont val="Arial"/>
        <family val="2"/>
        <charset val="177"/>
        <scheme val="minor"/>
      </rPr>
      <t>על שביעות רצון מהחיים עברו נירמול לסולם בין 0-10 לביצוע השוואות בינלאומיות</t>
    </r>
  </si>
  <si>
    <t>מדדי איכות חיים ראשיים</t>
  </si>
  <si>
    <t>שיעור ל-100,000 מועסקים</t>
  </si>
  <si>
    <t>שיעור ל-100,000 תושבים</t>
  </si>
  <si>
    <t>שיעור ל-100,000 נפשות</t>
  </si>
  <si>
    <t>שיעור ל-1,000 לידות חי</t>
  </si>
  <si>
    <t>בכל יום או כמעט בכל יום סה"כ</t>
  </si>
  <si>
    <t>לעתים קרובות סה"כ</t>
  </si>
  <si>
    <t>משקי הבית המוציאים על דיור 30% או יותר מסך ההכנסה הכספית נטו למשק בית</t>
  </si>
  <si>
    <t>שיעור בעלי השכלה על-תיכונית והשכלה גבוהה בקרב בני 30 ומעלה</t>
  </si>
  <si>
    <r>
      <rPr>
        <sz val="11"/>
        <color theme="1"/>
        <rFont val="Calibri"/>
        <family val="2"/>
      </rPr>
      <t>²</t>
    </r>
    <r>
      <rPr>
        <sz val="11"/>
        <color theme="1"/>
        <rFont val="Arial"/>
        <family val="2"/>
        <charset val="177"/>
        <scheme val="minor"/>
      </rPr>
      <t xml:space="preserve"> עודף משקל - BMI בין אחוזון 85 ל-96.</t>
    </r>
  </si>
  <si>
    <r>
      <rPr>
        <sz val="11"/>
        <color theme="1"/>
        <rFont val="Calibri"/>
        <family val="2"/>
      </rPr>
      <t>³</t>
    </r>
    <r>
      <rPr>
        <sz val="11"/>
        <color theme="1"/>
        <rFont val="Arial"/>
        <family val="2"/>
      </rPr>
      <t xml:space="preserve"> מדד ג'יני הוא מדד מקובל למדידת אי-שוויון בחלוקת ההכנסות לפי הכנסה כספית נטו לנפש סטנדרטית.</t>
    </r>
  </si>
  <si>
    <t xml:space="preserve">ערכי המדד נעים בין 0 לציון שוויון מלא לבין 1 לציון אי-שוויון מלא. </t>
  </si>
  <si>
    <t>⁴נפש סטנדרטית - המדד הותאם להגדרות ה-OECD שלפיהן מספר הנפשות הסטנדרטיות מחושב כשורש מספר הנפשות בפועל.</t>
  </si>
  <si>
    <t>להגדרות נוספות והסברים ראו פרסום, מדדי איכות חיים, קיימות וחוסן לאומי, 2015</t>
  </si>
  <si>
    <t>-  :  חוסר מקרים</t>
  </si>
  <si>
    <r>
      <rPr>
        <b/>
        <sz val="11"/>
        <color theme="1"/>
        <rFont val="Arial"/>
        <family val="2"/>
        <scheme val="minor"/>
      </rPr>
      <t>סימנים מיוחדים</t>
    </r>
    <r>
      <rPr>
        <sz val="11"/>
        <color theme="1"/>
        <rFont val="Arial"/>
        <family val="2"/>
        <charset val="177"/>
        <scheme val="minor"/>
      </rPr>
      <t xml:space="preserve">:  </t>
    </r>
    <r>
      <rPr>
        <b/>
        <sz val="11"/>
        <color theme="1"/>
        <rFont val="Arial"/>
        <family val="2"/>
        <scheme val="minor"/>
      </rPr>
      <t/>
    </r>
  </si>
  <si>
    <t>מדדי איכות חיים מפורטים</t>
  </si>
  <si>
    <t>נשים בגילים 34-20</t>
  </si>
  <si>
    <t>גברים בגיל 35 ומעלה</t>
  </si>
  <si>
    <t>נשים בגיל 35 ומעלה</t>
  </si>
  <si>
    <t>גברים בגילים 20-34</t>
  </si>
  <si>
    <t>פעם או פעמיים בחודש סה"כ</t>
  </si>
  <si>
    <t>כיתות ז בדווים בדרום</t>
  </si>
  <si>
    <t>לעתים קרובות גברים</t>
  </si>
  <si>
    <t>לעתים קרובות נשים</t>
  </si>
  <si>
    <t>לעתים קרובות יהודים</t>
  </si>
  <si>
    <t>לעתים קרובות ערבים</t>
  </si>
  <si>
    <t>לעתים קרובות בגיל 44-20</t>
  </si>
  <si>
    <t>לעתים קרובות בגיל 64-45</t>
  </si>
  <si>
    <t>לעתים קרובות בגיל 65+</t>
  </si>
  <si>
    <t>מדי פעם בגיל 20-44</t>
  </si>
  <si>
    <t>מדי פעם בגיל 45-64</t>
  </si>
  <si>
    <t>כיתות א בדווים בדרום</t>
  </si>
  <si>
    <t>בנים בבתי ספר דוברי עברית</t>
  </si>
  <si>
    <t>בנות בבצי ספר דוברי עברית</t>
  </si>
  <si>
    <t>בנים בבתי ספר דוברי ערבית</t>
  </si>
  <si>
    <t>בנות בבצי ספר דוברי ערבית</t>
  </si>
  <si>
    <t>שיעורי למידה בגיל 17-15</t>
  </si>
  <si>
    <t>בגיל 15</t>
  </si>
  <si>
    <t>בגיל 16</t>
  </si>
  <si>
    <t>בגיל 17</t>
  </si>
  <si>
    <t>בני 44-20</t>
  </si>
  <si>
    <t>בני 64-45</t>
  </si>
  <si>
    <t>בני 65+</t>
  </si>
  <si>
    <r>
      <rPr>
        <sz val="11"/>
        <color theme="1"/>
        <rFont val="Calibri"/>
        <family val="2"/>
      </rPr>
      <t>³</t>
    </r>
    <r>
      <rPr>
        <sz val="11"/>
        <color theme="1"/>
        <rFont val="Arial"/>
        <family val="2"/>
      </rPr>
      <t xml:space="preserve"> מסקר PIAAC</t>
    </r>
  </si>
  <si>
    <r>
      <t>מדד ג'יני</t>
    </r>
    <r>
      <rPr>
        <b/>
        <sz val="10"/>
        <rFont val="Calibri"/>
        <family val="2"/>
      </rPr>
      <t>⁴</t>
    </r>
    <r>
      <rPr>
        <b/>
        <sz val="10"/>
        <rFont val="Arial"/>
        <family val="2"/>
      </rPr>
      <t xml:space="preserve"> לאי-שוויון בהכנסות נטו לנפש סטנדרטית</t>
    </r>
    <r>
      <rPr>
        <b/>
        <sz val="10"/>
        <rFont val="Calibri"/>
        <family val="2"/>
      </rPr>
      <t>⁵</t>
    </r>
    <r>
      <rPr>
        <b/>
        <sz val="10"/>
        <rFont val="Arial"/>
        <family val="2"/>
      </rPr>
      <t xml:space="preserve">- Gini Index </t>
    </r>
  </si>
  <si>
    <r>
      <rPr>
        <sz val="11"/>
        <color theme="1"/>
        <rFont val="Calibri"/>
        <family val="2"/>
      </rPr>
      <t>⁴</t>
    </r>
    <r>
      <rPr>
        <sz val="11"/>
        <color theme="1"/>
        <rFont val="Arial"/>
        <family val="2"/>
      </rPr>
      <t xml:space="preserve"> מדד ג'יני הוא מדד מקובל למדידת אי-שוויון בחלוקת ההכנסות לפי הכנסה כספית נטו לנפש סטנדרטית.</t>
    </r>
  </si>
  <si>
    <t>⁵נפש סטנדרטית - המדד הותאם להגדרות ה-OECD שלפיהן מספר הנפשות הסטנדרטיות מחושב כשורש מספר הנפשות בפועל.</t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</si>
  <si>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2-1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</si>
  <si>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4-3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</si>
  <si>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6-5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</si>
  <si>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8-7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</si>
  <si>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10-9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</si>
  <si>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1</t>
    </r>
  </si>
  <si>
    <t>אשכול חברתי כלכלי⁴ 2</t>
  </si>
  <si>
    <r>
      <rPr>
        <sz val="11"/>
        <color theme="1"/>
        <rFont val="Calibri"/>
        <family val="2"/>
      </rPr>
      <t>⁴</t>
    </r>
    <r>
      <rPr>
        <sz val="11"/>
        <color theme="1"/>
        <rFont val="Arial"/>
        <family val="2"/>
      </rPr>
      <t xml:space="preserve"> לפי אשכול חברתי כלכלי 2008.</t>
    </r>
  </si>
  <si>
    <t>משקי בית יהודים</t>
  </si>
  <si>
    <t>משקי בית ערבים</t>
  </si>
  <si>
    <r>
      <rPr>
        <sz val="11"/>
        <color theme="1"/>
        <rFont val="Calibri"/>
        <family val="2"/>
      </rPr>
      <t>⁵</t>
    </r>
    <r>
      <rPr>
        <sz val="11"/>
        <color theme="1"/>
        <rFont val="Arial"/>
        <family val="2"/>
      </rPr>
      <t xml:space="preserve"> מדד ג'יני הוא מדד מקובל למדידת אי-שוויון בחלוקת ההכנסות לפי הכנסה כספית נטו לנפש סטנדרטית.</t>
    </r>
  </si>
  <si>
    <t>⁶נפש סטנדרטית - המדד הותאם להגדרות ה-OECD שלפיהן מספר הנפשות הסטנדרטיות מחושב כשורש מספר הנפשות בפועל.</t>
  </si>
  <si>
    <r>
      <t>מדד ג'יני</t>
    </r>
    <r>
      <rPr>
        <b/>
        <sz val="10"/>
        <rFont val="Calibri"/>
        <family val="2"/>
      </rPr>
      <t>⁵</t>
    </r>
    <r>
      <rPr>
        <b/>
        <sz val="10"/>
        <rFont val="Arial"/>
        <family val="2"/>
      </rPr>
      <t xml:space="preserve"> לאי-שוויון בהכנסות נטו לנפש סטנדרטית</t>
    </r>
    <r>
      <rPr>
        <b/>
        <sz val="10"/>
        <rFont val="Calibri"/>
        <family val="2"/>
      </rPr>
      <t>⁶</t>
    </r>
    <r>
      <rPr>
        <b/>
        <sz val="10"/>
        <rFont val="Arial"/>
        <family val="2"/>
      </rPr>
      <t xml:space="preserve">- Gini Index </t>
    </r>
  </si>
  <si>
    <t>הכנסה ראלית לאומית פנויה לנפש (מדד שנת 2000=100)</t>
  </si>
  <si>
    <t>השוואות של מדדים נבחרים בערים הגדולות (המונות 100,000 תושבים ויותר)</t>
  </si>
  <si>
    <t>השוואות בין-לאומיות של מדדים נבחרים</t>
  </si>
  <si>
    <r>
      <t>צריכה אינדיבידואלית לנפש לפי שווי כוח הקנייה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(OECD=100)</t>
    </r>
  </si>
  <si>
    <r>
      <t>מדד ג'יני לאי-שוויון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 xml:space="preserve"> בהכנסות נטו לנפש סטנדרטית</t>
    </r>
    <r>
      <rPr>
        <b/>
        <sz val="10"/>
        <rFont val="Calibri"/>
        <family val="2"/>
      </rPr>
      <t>⁴</t>
    </r>
    <r>
      <rPr>
        <b/>
        <sz val="10"/>
        <rFont val="Arial"/>
        <family val="2"/>
      </rPr>
      <t>- Gini Index</t>
    </r>
  </si>
  <si>
    <t xml:space="preserve">   בסכום כסף שהוחלף באמצעות שווי כוח הקנייה (PPP), ניתן לקנות סל סחורות ושירותים זהה בכל המדינות. כלומר, ניתן לאמוד את כוח הקנייה של המטבעות השונים על בסיס אחיד.</t>
  </si>
  <si>
    <r>
      <rPr>
        <sz val="11"/>
        <color theme="1"/>
        <rFont val="Calibri"/>
        <family val="2"/>
      </rPr>
      <t>²</t>
    </r>
    <r>
      <rPr>
        <sz val="11"/>
        <color theme="1"/>
        <rFont val="Arial"/>
        <family val="2"/>
        <charset val="177"/>
        <scheme val="minor"/>
      </rPr>
      <t>שווי כוח הקנייה (PPP - Purchasing Power Parity) -</t>
    </r>
    <r>
      <rPr>
        <sz val="11"/>
        <color theme="1"/>
        <rFont val="Arial"/>
        <family val="2"/>
        <scheme val="minor"/>
      </rPr>
      <t xml:space="preserve"> הוא שער חליפין מיוחד אשר באמצעותו ניתן לנכות את ההפרשים ברמת המחירים בין המדינות השונות. </t>
    </r>
  </si>
  <si>
    <t>שינוי מגמה לעומת שנה קודמת (אחוזים)</t>
  </si>
  <si>
    <t>כיוון שינוי לעומת שנה קודמת</t>
  </si>
  <si>
    <t>שינוי מגמה לעומת שנת הבסיס (אחוזים)</t>
  </si>
  <si>
    <t>כיוון שינוי לעומת שנת הבסיס</t>
  </si>
  <si>
    <t>הכיוון הרצוי</t>
  </si>
  <si>
    <t>↑</t>
  </si>
  <si>
    <t>↓</t>
  </si>
  <si>
    <t>~</t>
  </si>
  <si>
    <t>אמון כללי</t>
  </si>
  <si>
    <t>בית שמש</t>
  </si>
  <si>
    <t>..</t>
  </si>
  <si>
    <t>תעסוקה</t>
  </si>
  <si>
    <t>נשים סה"כ</t>
  </si>
  <si>
    <t>בני 30 בעלי השכלה על-תיכונית והשכלה גבוהה</t>
  </si>
  <si>
    <t>חינוך</t>
  </si>
  <si>
    <t>שביעות רצון ההורים מהחינוך בגיל הגן</t>
  </si>
  <si>
    <t>גילאי 6-3 סה"כ</t>
  </si>
  <si>
    <t>גילאי 6-3 דוברי עברית</t>
  </si>
  <si>
    <t>גילאי 6-3 דוברי ערבית</t>
  </si>
  <si>
    <t>גילאי 4-3 סה"כ</t>
  </si>
  <si>
    <t>גילאי 4-3 דוברי עברית</t>
  </si>
  <si>
    <t>גילאי 4-3 דוברי ערבית</t>
  </si>
  <si>
    <t>גילאי 5-4 סה"כ</t>
  </si>
  <si>
    <t>גילאי 5-4 דוברי עברית</t>
  </si>
  <si>
    <t>גילאי 5-4 דוברי ערבית</t>
  </si>
  <si>
    <t>גילאי 6-5 סה"כ</t>
  </si>
  <si>
    <t>גילאי 6-5 דוברי עברית</t>
  </si>
  <si>
    <t>גילאי 6-5 דוברי ערבית</t>
  </si>
  <si>
    <t>שביעות רצון כללית מבית הספר יסודי - דיווחי הורים</t>
  </si>
  <si>
    <t>שביעות רצון כללית מחטיבת ביניים - דיווחי הורים</t>
  </si>
  <si>
    <t>שביעות רצון כללית מחטיבה עליונה - דיווחי הורים</t>
  </si>
  <si>
    <t>מעורבות אזרחית</t>
  </si>
  <si>
    <t>פרו</t>
  </si>
  <si>
    <t xml:space="preserve"> ייצור חשמל מאנרגיה סולרית מתוך ייצור החשמל</t>
  </si>
  <si>
    <t>ארגנטינה</t>
  </si>
  <si>
    <t>סין</t>
  </si>
  <si>
    <t>ערב סעודית</t>
  </si>
  <si>
    <t xml:space="preserve">מספר </t>
  </si>
  <si>
    <t>הכנסה לאומית פנויה לנפש לפי שווי כוח הקנייה, 2014 (OECD=100)</t>
  </si>
  <si>
    <t>עושר פיננסי נטו של משקי בית</t>
  </si>
  <si>
    <t>עושר פיננסי של משקי בית</t>
  </si>
  <si>
    <t>אלפי דולרים</t>
  </si>
  <si>
    <t>כיתות א יהודים ממלכתי-דתי</t>
  </si>
  <si>
    <t>כיתות א יהודים חרדים</t>
  </si>
  <si>
    <t>כיתות ז יהודים ממלכתי-דתי</t>
  </si>
  <si>
    <t>כיתות ז יהודים חרדים</t>
  </si>
  <si>
    <t>שיעור הצבעה בבחירות לכנסת 2015</t>
  </si>
  <si>
    <t>הרוגים בתאונות דרכים</t>
  </si>
  <si>
    <t>מספר נפשות</t>
  </si>
  <si>
    <t>פצועים קשה בתאונות דרכים</t>
  </si>
  <si>
    <t>הולכי רגל הרוגים בתאונות דרכים</t>
  </si>
  <si>
    <t>הולכי רגל פצועים קשה בתאונות דרכים</t>
  </si>
  <si>
    <t>תוחלת חיים</t>
  </si>
  <si>
    <t>שביעות רצון מהחיים</t>
  </si>
  <si>
    <t>גברים בגילים 35+</t>
  </si>
  <si>
    <t>מקרים חדשים של שאתות ממאירות</t>
  </si>
  <si>
    <t>שיעור ל100,000 נפשות</t>
  </si>
  <si>
    <t>גברים בגיל 34-25</t>
  </si>
  <si>
    <t>גברים בגיל 44-35</t>
  </si>
  <si>
    <t>גברים בגיל 54-45</t>
  </si>
  <si>
    <t>גברים בגיל 64-55</t>
  </si>
  <si>
    <t>גברים בגיל 74-65</t>
  </si>
  <si>
    <t>גברים בגיל 75+</t>
  </si>
  <si>
    <t>נשים בגיל 34-25</t>
  </si>
  <si>
    <t>נשים  בגיל 44-35</t>
  </si>
  <si>
    <t>נשים  בגיל 54-45</t>
  </si>
  <si>
    <t>נשים  בגיל 64-55</t>
  </si>
  <si>
    <t>נשים  בגיל 74-65</t>
  </si>
  <si>
    <t>נשים  בגיל 75+</t>
  </si>
  <si>
    <t>יחס הסיכויים להיות בעל השכלה גבוהה לפי השכלת הורים</t>
  </si>
  <si>
    <t>פנאי, תרבות וקהילה</t>
  </si>
  <si>
    <t>טכנולוגיות המידע</t>
  </si>
  <si>
    <t xml:space="preserve"> בענף התעשייה סה"כ</t>
  </si>
  <si>
    <t>בענף השירותים סה"כ</t>
  </si>
  <si>
    <t>בענף התעשייה סה"כ</t>
  </si>
  <si>
    <t>בענף התעשייה גברים</t>
  </si>
  <si>
    <t>בענף השירותים נשים</t>
  </si>
  <si>
    <t>בענף התעשייה נשים</t>
  </si>
  <si>
    <t>בענף השירותים גברים</t>
  </si>
  <si>
    <t>בענף התעשייה יהודים</t>
  </si>
  <si>
    <t>בענף השירותים יהודים</t>
  </si>
  <si>
    <t>בענף התעשייה ערבים</t>
  </si>
  <si>
    <t>בענף השירותים ערבים</t>
  </si>
  <si>
    <t>שלוש התנהגויות בריאות</t>
  </si>
  <si>
    <t>שתי התנהגויות בריאות</t>
  </si>
  <si>
    <t>התנהגות בריאה אחת</t>
  </si>
  <si>
    <t>אף התנהגות בריאה</t>
  </si>
  <si>
    <t>יהודים סה"כ</t>
  </si>
  <si>
    <t>ערבים סה"כ</t>
  </si>
  <si>
    <t>44-25</t>
  </si>
  <si>
    <t>64-45</t>
  </si>
  <si>
    <t>65 +</t>
  </si>
  <si>
    <t>2016-2009</t>
  </si>
  <si>
    <t>שביעות רצון כללית מבית הספר היסודי- דיווחי תלמידים</t>
  </si>
  <si>
    <t>שביעות רצון כללית מחטיבת ביניים- דיווחי תלמידים</t>
  </si>
  <si>
    <t>שביעות רצון כללית מחטיבה עליונה- דיווחי תלמידים</t>
  </si>
  <si>
    <t>שיעור הערכת יכולת השפעה על מדיניות הממשלה</t>
  </si>
  <si>
    <t>תחושת אפליה</t>
  </si>
  <si>
    <t>אלפים</t>
  </si>
  <si>
    <t>כישורי בוגרים: אוריינות קריאה</t>
  </si>
  <si>
    <t>כישורי בוגרים: אוריינות מתמטית</t>
  </si>
  <si>
    <t>כישורי בוגרים: פתרון בעיות בסביבה מתוקשבת</t>
  </si>
  <si>
    <t>כישורי בוגרים: אוריינות קריאה³</t>
  </si>
  <si>
    <t>כישורי בוגרים: אוריינות מתמטית³</t>
  </si>
  <si>
    <t>כישורי בוגרים: פתרון בעיות בסביבה מתוקשבת³</t>
  </si>
  <si>
    <r>
      <t>כישורי בוגרים: אוריינות קריאה</t>
    </r>
    <r>
      <rPr>
        <b/>
        <sz val="10"/>
        <rFont val="Calibri"/>
        <family val="2"/>
      </rPr>
      <t>³</t>
    </r>
  </si>
  <si>
    <r>
      <t>כישורי בוגרים: אוריינות מתמטית</t>
    </r>
    <r>
      <rPr>
        <b/>
        <sz val="10"/>
        <rFont val="Calibri"/>
        <family val="2"/>
      </rPr>
      <t>³</t>
    </r>
  </si>
  <si>
    <r>
      <t>כישורי בוגרים: פתרון בעיות בסביבה מתוקשבת</t>
    </r>
    <r>
      <rPr>
        <b/>
        <sz val="10"/>
        <rFont val="Calibri"/>
        <family val="2"/>
      </rPr>
      <t>³</t>
    </r>
  </si>
  <si>
    <t>מועסקים בתחום טכנולוגיית המידע והתקשורת- ICT</t>
  </si>
  <si>
    <t xml:space="preserve">תוחלת חיים </t>
  </si>
  <si>
    <t>שנות חיים בריאים</t>
  </si>
  <si>
    <r>
      <rPr>
        <b/>
        <sz val="11"/>
        <color theme="1"/>
        <rFont val="Arial"/>
        <family val="2"/>
      </rPr>
      <t xml:space="preserve">כיוון החץ </t>
    </r>
    <r>
      <rPr>
        <sz val="11"/>
        <color theme="1"/>
        <rFont val="Arial"/>
        <family val="2"/>
      </rPr>
      <t>מראה על ירידה או עלייה בערך המדד יחסית לשנת הבסיס ולשנה קודמת.</t>
    </r>
  </si>
  <si>
    <r>
      <rPr>
        <sz val="11"/>
        <color rgb="FFFF0000"/>
        <rFont val="Arial"/>
        <family val="2"/>
        <scheme val="minor"/>
      </rPr>
      <t>חץ אדום:</t>
    </r>
    <r>
      <rPr>
        <sz val="11"/>
        <color theme="1"/>
        <rFont val="Arial"/>
        <family val="2"/>
        <charset val="177"/>
        <scheme val="minor"/>
      </rPr>
      <t xml:space="preserve"> מגמה שלילית, הרעה (כלומר בניגוד לכיוון המגמה הרצוי).</t>
    </r>
  </si>
  <si>
    <r>
      <rPr>
        <sz val="11"/>
        <color rgb="FF00B050"/>
        <rFont val="Arial"/>
        <family val="2"/>
        <scheme val="minor"/>
      </rPr>
      <t>חץ ירוק</t>
    </r>
    <r>
      <rPr>
        <sz val="11"/>
        <color theme="1"/>
        <rFont val="Arial"/>
        <family val="2"/>
        <charset val="177"/>
        <scheme val="minor"/>
      </rPr>
      <t>: מגמה חיובית, שיפור (כלומר תואם לכיוון המגמה הרצוי).</t>
    </r>
  </si>
  <si>
    <t>סימן ~ : מגמה ללא שינוי או שינוי של פחות מנקודת האחוז במדדים שמקורם בסקרים מדגמיים כמו הסקר החברתי.</t>
  </si>
  <si>
    <r>
      <rPr>
        <b/>
        <sz val="14"/>
        <color theme="1"/>
        <rFont val="Arial"/>
        <family val="2"/>
        <scheme val="minor"/>
      </rPr>
      <t>סימנים מיוחדים</t>
    </r>
    <r>
      <rPr>
        <sz val="14"/>
        <color theme="1"/>
        <rFont val="Arial"/>
        <family val="2"/>
        <scheme val="minor"/>
      </rPr>
      <t xml:space="preserve">:  </t>
    </r>
    <r>
      <rPr>
        <b/>
        <sz val="11"/>
        <color theme="1"/>
        <rFont val="Arial"/>
        <family val="2"/>
        <scheme val="minor"/>
      </rPr>
      <t/>
    </r>
  </si>
  <si>
    <t>.. :  נתונים בלתי ידועים או שאינם ניתנים לפרסום</t>
  </si>
  <si>
    <t>פסולת ממוחזרת - ביתית, מסחרית וגזם</t>
  </si>
  <si>
    <t xml:space="preserve">רעש חיצוני המפריע בדירה </t>
  </si>
  <si>
    <t>אמון במערכת הבריאות</t>
  </si>
  <si>
    <t>רעש חיצוני המפריע בדירה</t>
  </si>
  <si>
    <t>שיעור האבטלה הממושכת (מעבר לשישה חודשים)</t>
  </si>
  <si>
    <t>מספר הרוגים בתאונות דרכים</t>
  </si>
  <si>
    <t>מספר פצועים קשה בתאונות דרכים</t>
  </si>
  <si>
    <t>שביעות רצון מהאיזון בין העבודה לתחומי חיים אחרים</t>
  </si>
  <si>
    <t>עיסוק בפעילות התנדבותית</t>
  </si>
  <si>
    <t>בני 15 ומעלה</t>
  </si>
  <si>
    <t>קובץ מעודכן ל-01/05/2018</t>
  </si>
  <si>
    <t>סך משקי בית</t>
  </si>
  <si>
    <t>בני 20 ומעלה</t>
  </si>
  <si>
    <t>יהודים שאורח חייהם חילוני</t>
  </si>
  <si>
    <t>יהודים שאורח חייהם מסורתי</t>
  </si>
  <si>
    <t>יהודים שאורח חייהם דתי</t>
  </si>
  <si>
    <t>יהודים שאורח חייהם דתי מאוד</t>
  </si>
  <si>
    <t>יהודים שאורח חייהם חרדי</t>
  </si>
  <si>
    <t>יהודים שאורח חייהם מעורב</t>
  </si>
  <si>
    <t>ערבים שאורח חייהם חילוני</t>
  </si>
  <si>
    <t>ערבים שאורח חייהם מסורתי</t>
  </si>
  <si>
    <t>ערבים שאורח חייהם דתי</t>
  </si>
  <si>
    <t>ערבים שאורח חייהם דתי מאוד</t>
  </si>
  <si>
    <t>ערבים שאורח חייהם מעורב</t>
  </si>
  <si>
    <t>יהודים שמגדירים את עצמם חילונים</t>
  </si>
  <si>
    <t>יהודים שמגדירים את עצמם מסורתים</t>
  </si>
  <si>
    <t>יהודים שמגדירים את עצמם דתיים</t>
  </si>
  <si>
    <t>יהודים שמגדירים את עצמם חרדים</t>
  </si>
  <si>
    <t>ערבים שאורח חייהם דתי ודתי מאוד</t>
  </si>
  <si>
    <t>בני 65 ומעלה</t>
  </si>
  <si>
    <t xml:space="preserve">בני 20 ומעלה </t>
  </si>
  <si>
    <t>בני 20 ומעלה (מדי פעם)</t>
  </si>
  <si>
    <t>בני 20 ומעלה (לעיטים קרובות)</t>
  </si>
  <si>
    <t xml:space="preserve">בני 21 ומעלה </t>
  </si>
  <si>
    <t>בני 20 ומעלה (טוב מאוד)</t>
  </si>
  <si>
    <t>בני 20 ומעלה (טוב)</t>
  </si>
  <si>
    <t>בני 20 ומעלה (במידה רבה)</t>
  </si>
  <si>
    <t>בני 20 ומעלה (במידה מסוימת)</t>
  </si>
  <si>
    <t>בני 20 ומעלה (טוב מאוד וטוב)</t>
  </si>
  <si>
    <t>בני 20 ומעלה (לא כל כך טוב)</t>
  </si>
  <si>
    <t>בני 20 ומעלה (לא טוב)</t>
  </si>
  <si>
    <t>גברים (טוב מאוד וטוב)</t>
  </si>
  <si>
    <t>נשים (טוב מאוד וטוב)</t>
  </si>
  <si>
    <t>יהודים (טוב מאוד וטוב)</t>
  </si>
  <si>
    <t>ערבים (טוב מאוד וטוב)</t>
  </si>
  <si>
    <t>בני 44-20 (טוב מאוד וטוב)</t>
  </si>
  <si>
    <t>בני 64-45 (טוב מאוד וטוב)</t>
  </si>
  <si>
    <t>בני 65 ומעלה (טוב מאוד וטוב)</t>
  </si>
  <si>
    <t>בני 21 ומעלה</t>
  </si>
  <si>
    <t>גברים יהודים בגיל 44-25</t>
  </si>
  <si>
    <t>גברים יהודים בגיל 64-45</t>
  </si>
  <si>
    <t>גברים יהודים בגיל 65+</t>
  </si>
  <si>
    <t>נשים יהודיות בגיל 44-25</t>
  </si>
  <si>
    <t>נשים יהודיות בגיל 64-45</t>
  </si>
  <si>
    <t>נשים יהודיות בגיל 65+</t>
  </si>
  <si>
    <t>גברים ערבים בגיל 44-25</t>
  </si>
  <si>
    <t>גברים ערבים בגיל 64-45</t>
  </si>
  <si>
    <t>גברים ערבים בגיל 65+</t>
  </si>
  <si>
    <t>נשים ערביות בגיל 44-25</t>
  </si>
  <si>
    <t>נשים ערביות בגיל 64-45</t>
  </si>
  <si>
    <t>נשים ערביות בגיל 65+</t>
  </si>
  <si>
    <t>בני 20 ומעלה (במידה רבה ובמידה מסוימת)</t>
  </si>
  <si>
    <t>גברים (במידה רבה ובמידה מסוימת)</t>
  </si>
  <si>
    <t>נשים (במידה רבה ובמידה מסוימת)</t>
  </si>
  <si>
    <t>יהודים (במידה רבה ובמידה מסוימת)</t>
  </si>
  <si>
    <t>ערבים (במידה רבה ובמידה מסוימת)</t>
  </si>
  <si>
    <t>בגיל 44-20 (במידה רבה ובמידה מסוימת)</t>
  </si>
  <si>
    <t>בגיל 64-45 (במידה רבה ובמידה מסוימת)</t>
  </si>
  <si>
    <t>בגיל 65+ (במידה רבה ובמידה מסוימת)</t>
  </si>
  <si>
    <t>גברים (טוב מאוד)</t>
  </si>
  <si>
    <t>נשים (טוב מאוד)</t>
  </si>
  <si>
    <t>יהודים (טוב מאוד)</t>
  </si>
  <si>
    <t>ערבים (טוב מאוד)</t>
  </si>
  <si>
    <t>בגיל 44-20 (טוב מאוד)</t>
  </si>
  <si>
    <t>בגיל 64-45 (טוב מאוד)</t>
  </si>
  <si>
    <t>בגיל 65+ (טוב מאוד)</t>
  </si>
  <si>
    <t>יהודים (טוב)</t>
  </si>
  <si>
    <t>גברים (טוב)</t>
  </si>
  <si>
    <t>נשים (טוב)</t>
  </si>
  <si>
    <t>ערבים (טוב)</t>
  </si>
  <si>
    <t>בגיל 44-20 (טוב)</t>
  </si>
  <si>
    <t>בגיל 64-45 (טוב)</t>
  </si>
  <si>
    <t>בגיל 65+ (טוב)</t>
  </si>
  <si>
    <t>גברים (במידה רבה)</t>
  </si>
  <si>
    <t>נשים (במידה רבה)</t>
  </si>
  <si>
    <t>יהודים (במידה רבה)</t>
  </si>
  <si>
    <t>ערבים (במידה רבה)</t>
  </si>
  <si>
    <t>בגיל 44-20 (במידה רבה)</t>
  </si>
  <si>
    <t>בגיל 64-45 (במידה רבה)</t>
  </si>
  <si>
    <t>בגיל 65+ (במידה רבה)</t>
  </si>
  <si>
    <t>גברים (במידה מסוימת)</t>
  </si>
  <si>
    <t>נשים (במידה מסוימת)</t>
  </si>
  <si>
    <t>יהודים (במידה מסוימת)</t>
  </si>
  <si>
    <t>ערבים (במידה מסוימת)</t>
  </si>
  <si>
    <t>בגיל 44-20 (במידה מסוימת)</t>
  </si>
  <si>
    <t>בגיל 64-45 (במידה מסוימת)</t>
  </si>
  <si>
    <t>בגיל 65+ (במידה מסוימת)</t>
  </si>
  <si>
    <t xml:space="preserve">בני 20 ומעלה(מרוצה ומרוצה מאוד) </t>
  </si>
  <si>
    <t>בני 20 ומעלה (מרוצה ומרוצה מאוד)</t>
  </si>
  <si>
    <t>גברים (מרוצה ומרוצה מאוד)</t>
  </si>
  <si>
    <t>נשים (מרוצה ומרוצה מאוד)</t>
  </si>
  <si>
    <t>יהודים (מרוצה ומרוצה מאוד)</t>
  </si>
  <si>
    <t>ערבים (מרוצה ומרוצה מאוד)</t>
  </si>
  <si>
    <t>בגיל 44-20 (מרוצה ומרוצה מאוד)</t>
  </si>
  <si>
    <t>בגיל 64-45 (מרוצה ומרוצה מאוד)</t>
  </si>
  <si>
    <t>בגיל 65+ (מרוצה ומרוצה מאוד)</t>
  </si>
  <si>
    <t>יהודים שמגדירים את עצמם מסורתים לא כל כך דתיים</t>
  </si>
  <si>
    <t>יהודים שמגדירים את עצמם מסורתים דתיים</t>
  </si>
  <si>
    <t xml:space="preserve">בני 20 ומעלה(לעיתים קרובות) </t>
  </si>
  <si>
    <t>בני 20 ומעלה (לעיתים קרובות)</t>
  </si>
  <si>
    <t>גברים (לעיתים קרובות)</t>
  </si>
  <si>
    <t>נשים (לעיתים קרובות)</t>
  </si>
  <si>
    <t>יהודים (לעיתים קרובות)</t>
  </si>
  <si>
    <t>ערבים (לעיתים קרובות)</t>
  </si>
  <si>
    <t>בגיל 44-20 (לעיתים קרובות)</t>
  </si>
  <si>
    <t>בגיל 64-45 (לעיתים קרובות)</t>
  </si>
  <si>
    <t>בגיל 65+ (לעיתים קרובות)</t>
  </si>
  <si>
    <t>סך הענפים - גברים</t>
  </si>
  <si>
    <t>סך הענפים -נשים</t>
  </si>
  <si>
    <t>סך הענפים -יהודים</t>
  </si>
  <si>
    <t>סך הענפים -ערבים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</si>
</sst>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0.000"/>
    <numFmt numFmtId="166" formatCode="#,##0.0"/>
  </numFmts>
  <fonts count="3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indexed="8"/>
      <name val="Arial Narrow"/>
      <family val="2"/>
    </font>
    <font>
      <sz val="10"/>
      <name val="Calibri"/>
      <family val="2"/>
    </font>
    <font>
      <b/>
      <sz val="11"/>
      <color theme="1"/>
      <name val="Arial"/>
      <family val="2"/>
      <charset val="177"/>
      <scheme val="minor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sz val="1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</font>
    <font>
      <sz val="11"/>
      <color rgb="FFFF0000"/>
      <name val="Arial"/>
      <family val="2"/>
      <scheme val="minor"/>
    </font>
    <font>
      <sz val="11"/>
      <color rgb="FF00B050"/>
      <name val="Arial"/>
      <family val="2"/>
      <scheme val="minor"/>
    </font>
    <font>
      <sz val="14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4" fillId="0" borderId="0" applyNumberFormat="0" applyBorder="0" applyAlignment="0">
      <alignment horizontal="left" readingOrder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 applyNumberFormat="0" applyFill="0" applyBorder="0" applyProtection="0">
      <alignment horizontal="left" vertical="center" wrapText="1"/>
    </xf>
    <xf numFmtId="0" fontId="1" fillId="0" borderId="4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</cellStyleXfs>
  <cellXfs count="238">
    <xf numFmtId="0" fontId="0" fillId="0" borderId="0" xfId="0"/>
    <xf numFmtId="0" fontId="0" fillId="0" borderId="1" xfId="0" applyBorder="1"/>
    <xf numFmtId="0" fontId="0" fillId="0" borderId="0" xfId="0" applyAlignment="1">
      <alignment horizontal="right" wrapText="1"/>
    </xf>
    <xf numFmtId="0" fontId="3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164" fontId="0" fillId="0" borderId="1" xfId="0" applyNumberFormat="1" applyBorder="1"/>
    <xf numFmtId="0" fontId="8" fillId="0" borderId="0" xfId="0" applyFont="1" applyBorder="1"/>
    <xf numFmtId="0" fontId="0" fillId="0" borderId="0" xfId="0" applyBorder="1"/>
    <xf numFmtId="0" fontId="0" fillId="0" borderId="0" xfId="0" applyFill="1"/>
    <xf numFmtId="0" fontId="2" fillId="3" borderId="1" xfId="1" applyFont="1" applyFill="1" applyBorder="1" applyAlignment="1">
      <alignment horizontal="right" wrapText="1"/>
    </xf>
    <xf numFmtId="0" fontId="2" fillId="4" borderId="1" xfId="1" applyFont="1" applyFill="1" applyBorder="1" applyAlignment="1">
      <alignment horizontal="right" wrapText="1"/>
    </xf>
    <xf numFmtId="0" fontId="1" fillId="4" borderId="1" xfId="1" applyFill="1" applyBorder="1" applyAlignment="1">
      <alignment horizontal="right" wrapText="1"/>
    </xf>
    <xf numFmtId="1" fontId="2" fillId="4" borderId="1" xfId="1" applyNumberFormat="1" applyFont="1" applyFill="1" applyBorder="1" applyAlignment="1">
      <alignment horizontal="right" wrapText="1"/>
    </xf>
    <xf numFmtId="1" fontId="1" fillId="4" borderId="1" xfId="1" applyNumberFormat="1" applyFill="1" applyBorder="1" applyAlignment="1">
      <alignment horizontal="right" wrapText="1"/>
    </xf>
    <xf numFmtId="0" fontId="2" fillId="5" borderId="1" xfId="1" applyFont="1" applyFill="1" applyBorder="1"/>
    <xf numFmtId="1" fontId="2" fillId="4" borderId="5" xfId="1" applyNumberFormat="1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0" fillId="7" borderId="1" xfId="0" applyFill="1" applyBorder="1"/>
    <xf numFmtId="0" fontId="8" fillId="7" borderId="1" xfId="0" applyFont="1" applyFill="1" applyBorder="1"/>
    <xf numFmtId="0" fontId="12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2" fillId="9" borderId="1" xfId="1" applyFont="1" applyFill="1" applyBorder="1" applyAlignment="1">
      <alignment horizontal="right" wrapText="1"/>
    </xf>
    <xf numFmtId="1" fontId="2" fillId="10" borderId="5" xfId="1" applyNumberFormat="1" applyFont="1" applyFill="1" applyBorder="1" applyAlignment="1">
      <alignment horizontal="right" wrapText="1"/>
    </xf>
    <xf numFmtId="0" fontId="6" fillId="12" borderId="1" xfId="0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right" wrapText="1"/>
    </xf>
    <xf numFmtId="1" fontId="2" fillId="4" borderId="8" xfId="1" applyNumberFormat="1" applyFont="1" applyFill="1" applyBorder="1" applyAlignment="1">
      <alignment horizontal="right" wrapText="1"/>
    </xf>
    <xf numFmtId="0" fontId="6" fillId="6" borderId="2" xfId="0" applyFont="1" applyFill="1" applyBorder="1" applyAlignment="1">
      <alignment horizontal="right" wrapText="1"/>
    </xf>
    <xf numFmtId="0" fontId="2" fillId="2" borderId="9" xfId="1" applyFont="1" applyFill="1" applyBorder="1" applyAlignment="1">
      <alignment wrapText="1"/>
    </xf>
    <xf numFmtId="0" fontId="2" fillId="3" borderId="10" xfId="1" applyFont="1" applyFill="1" applyBorder="1" applyAlignment="1">
      <alignment horizontal="right" wrapText="1"/>
    </xf>
    <xf numFmtId="1" fontId="2" fillId="4" borderId="11" xfId="1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horizontal="right" wrapText="1"/>
    </xf>
    <xf numFmtId="0" fontId="2" fillId="5" borderId="10" xfId="1" applyFont="1" applyFill="1" applyBorder="1"/>
    <xf numFmtId="0" fontId="8" fillId="6" borderId="13" xfId="0" applyFont="1" applyFill="1" applyBorder="1" applyAlignment="1">
      <alignment horizontal="right" wrapText="1"/>
    </xf>
    <xf numFmtId="0" fontId="9" fillId="13" borderId="1" xfId="0" applyFont="1" applyFill="1" applyBorder="1" applyAlignment="1">
      <alignment horizontal="center" vertical="center"/>
    </xf>
    <xf numFmtId="1" fontId="2" fillId="10" borderId="1" xfId="1" applyNumberFormat="1" applyFont="1" applyFill="1" applyBorder="1" applyAlignment="1">
      <alignment horizontal="right" wrapText="1"/>
    </xf>
    <xf numFmtId="1" fontId="1" fillId="10" borderId="1" xfId="1" applyNumberFormat="1" applyFill="1" applyBorder="1" applyAlignment="1">
      <alignment horizontal="right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9" borderId="1" xfId="1" applyNumberFormat="1" applyFont="1" applyFill="1" applyBorder="1" applyAlignment="1">
      <alignment horizontal="center" wrapText="1"/>
    </xf>
    <xf numFmtId="0" fontId="2" fillId="9" borderId="1" xfId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1" fontId="2" fillId="12" borderId="1" xfId="1" applyNumberFormat="1" applyFont="1" applyFill="1" applyBorder="1" applyAlignment="1">
      <alignment horizontal="center" vertical="center" wrapText="1"/>
    </xf>
    <xf numFmtId="1" fontId="2" fillId="12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right"/>
    </xf>
    <xf numFmtId="0" fontId="11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wrapText="1"/>
    </xf>
    <xf numFmtId="1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2" fillId="5" borderId="12" xfId="1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0" fontId="2" fillId="5" borderId="10" xfId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11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Border="1"/>
    <xf numFmtId="0" fontId="15" fillId="0" borderId="0" xfId="0" applyFont="1" applyFill="1" applyBorder="1"/>
    <xf numFmtId="0" fontId="0" fillId="0" borderId="0" xfId="0" applyFill="1" applyBorder="1"/>
    <xf numFmtId="164" fontId="14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0" fillId="0" borderId="0" xfId="0" applyAlignment="1">
      <alignment horizontal="right" wrapText="1" readingOrder="2"/>
    </xf>
    <xf numFmtId="1" fontId="2" fillId="4" borderId="10" xfId="1" applyNumberFormat="1" applyFont="1" applyFill="1" applyBorder="1" applyAlignment="1">
      <alignment horizontal="right" wrapText="1"/>
    </xf>
    <xf numFmtId="3" fontId="1" fillId="0" borderId="1" xfId="1" applyNumberFormat="1" applyBorder="1" applyAlignment="1">
      <alignment horizontal="right"/>
    </xf>
    <xf numFmtId="1" fontId="1" fillId="10" borderId="1" xfId="1" applyNumberFormat="1" applyFill="1" applyBorder="1" applyAlignment="1">
      <alignment horizontal="right" wrapText="1" readingOrder="2"/>
    </xf>
    <xf numFmtId="1" fontId="1" fillId="4" borderId="1" xfId="1" applyNumberFormat="1" applyFill="1" applyBorder="1" applyAlignment="1">
      <alignment horizontal="right" wrapText="1" readingOrder="2"/>
    </xf>
    <xf numFmtId="0" fontId="0" fillId="0" borderId="0" xfId="0" applyFont="1" applyFill="1" applyBorder="1" applyAlignment="1">
      <alignment readingOrder="2"/>
    </xf>
    <xf numFmtId="0" fontId="2" fillId="5" borderId="12" xfId="1" applyFont="1" applyFill="1" applyBorder="1" applyAlignment="1">
      <alignment horizontal="right" wrapText="1"/>
    </xf>
    <xf numFmtId="0" fontId="18" fillId="0" borderId="0" xfId="0" applyFont="1" applyAlignment="1">
      <alignment horizontal="right" vertical="center"/>
    </xf>
    <xf numFmtId="0" fontId="2" fillId="5" borderId="12" xfId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right"/>
    </xf>
    <xf numFmtId="1" fontId="14" fillId="0" borderId="0" xfId="0" applyNumberFormat="1" applyFont="1" applyFill="1" applyAlignment="1"/>
    <xf numFmtId="0" fontId="14" fillId="0" borderId="0" xfId="0" applyFont="1" applyFill="1" applyBorder="1" applyAlignment="1"/>
    <xf numFmtId="164" fontId="14" fillId="0" borderId="0" xfId="0" applyNumberFormat="1" applyFont="1" applyFill="1" applyAlignment="1"/>
    <xf numFmtId="164" fontId="14" fillId="0" borderId="1" xfId="0" applyNumberFormat="1" applyFont="1" applyFill="1" applyBorder="1" applyAlignment="1"/>
    <xf numFmtId="0" fontId="14" fillId="0" borderId="0" xfId="0" applyFont="1" applyFill="1" applyAlignment="1"/>
    <xf numFmtId="166" fontId="14" fillId="0" borderId="0" xfId="0" applyNumberFormat="1" applyFont="1" applyFill="1" applyAlignment="1"/>
    <xf numFmtId="0" fontId="14" fillId="0" borderId="0" xfId="0" applyFont="1" applyFill="1" applyBorder="1" applyAlignment="1">
      <alignment horizontal="right" readingOrder="2"/>
    </xf>
    <xf numFmtId="164" fontId="20" fillId="0" borderId="2" xfId="1" applyNumberFormat="1" applyFont="1" applyBorder="1" applyAlignment="1">
      <alignment horizontal="center"/>
    </xf>
    <xf numFmtId="164" fontId="21" fillId="0" borderId="2" xfId="1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1" fontId="1" fillId="4" borderId="1" xfId="1" applyNumberFormat="1" applyFont="1" applyFill="1" applyBorder="1" applyAlignment="1">
      <alignment horizontal="right" wrapText="1"/>
    </xf>
    <xf numFmtId="164" fontId="1" fillId="0" borderId="0" xfId="1" applyNumberFormat="1" applyBorder="1"/>
    <xf numFmtId="0" fontId="14" fillId="0" borderId="0" xfId="0" applyFont="1" applyAlignment="1"/>
    <xf numFmtId="0" fontId="14" fillId="0" borderId="0" xfId="0" applyFont="1" applyBorder="1" applyAlignment="1">
      <alignment horizontal="right" readingOrder="2"/>
    </xf>
    <xf numFmtId="164" fontId="0" fillId="0" borderId="15" xfId="0" applyNumberFormat="1" applyBorder="1" applyAlignment="1">
      <alignment horizontal="right"/>
    </xf>
    <xf numFmtId="3" fontId="14" fillId="0" borderId="0" xfId="0" applyNumberFormat="1" applyFont="1" applyFill="1" applyAlignment="1"/>
    <xf numFmtId="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14" fillId="0" borderId="0" xfId="0" applyFont="1" applyBorder="1" applyAlignment="1"/>
    <xf numFmtId="1" fontId="0" fillId="0" borderId="0" xfId="0" applyNumberFormat="1" applyAlignment="1">
      <alignment horizontal="right"/>
    </xf>
    <xf numFmtId="1" fontId="22" fillId="0" borderId="0" xfId="0" applyNumberFormat="1" applyFont="1" applyFill="1" applyAlignment="1">
      <alignment horizontal="right"/>
    </xf>
    <xf numFmtId="1" fontId="0" fillId="0" borderId="1" xfId="0" applyNumberFormat="1" applyFill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1" fontId="22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/>
    <xf numFmtId="164" fontId="1" fillId="0" borderId="2" xfId="1" applyNumberFormat="1" applyBorder="1" applyAlignment="1">
      <alignment horizontal="right"/>
    </xf>
    <xf numFmtId="164" fontId="14" fillId="0" borderId="0" xfId="0" applyNumberFormat="1" applyFont="1" applyAlignment="1"/>
    <xf numFmtId="0" fontId="1" fillId="0" borderId="0" xfId="10" applyFont="1" applyAlignment="1">
      <alignment horizontal="left" vertical="center" wrapText="1"/>
    </xf>
    <xf numFmtId="164" fontId="0" fillId="0" borderId="0" xfId="14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14" fillId="0" borderId="1" xfId="0" applyNumberFormat="1" applyFont="1" applyFill="1" applyBorder="1" applyAlignment="1"/>
    <xf numFmtId="166" fontId="14" fillId="0" borderId="0" xfId="0" applyNumberFormat="1" applyFont="1" applyAlignment="1"/>
    <xf numFmtId="164" fontId="8" fillId="0" borderId="0" xfId="0" applyNumberFormat="1" applyFont="1" applyAlignment="1"/>
    <xf numFmtId="164" fontId="14" fillId="0" borderId="0" xfId="0" applyNumberFormat="1" applyFont="1" applyBorder="1" applyAlignment="1"/>
    <xf numFmtId="164" fontId="8" fillId="0" borderId="0" xfId="0" applyNumberFormat="1" applyFont="1" applyBorder="1" applyAlignment="1"/>
    <xf numFmtId="166" fontId="14" fillId="0" borderId="0" xfId="0" applyNumberFormat="1" applyFont="1" applyAlignment="1">
      <alignment horizontal="center"/>
    </xf>
    <xf numFmtId="166" fontId="14" fillId="0" borderId="0" xfId="0" applyNumberFormat="1" applyFont="1" applyFill="1" applyBorder="1" applyAlignment="1"/>
    <xf numFmtId="0" fontId="0" fillId="0" borderId="0" xfId="0"/>
    <xf numFmtId="0" fontId="14" fillId="0" borderId="0" xfId="0" applyFont="1"/>
    <xf numFmtId="0" fontId="0" fillId="0" borderId="0" xfId="0"/>
    <xf numFmtId="2" fontId="2" fillId="0" borderId="1" xfId="1" applyNumberFormat="1" applyFont="1" applyBorder="1" applyAlignment="1">
      <alignment horizontal="right"/>
    </xf>
    <xf numFmtId="2" fontId="1" fillId="0" borderId="1" xfId="1" applyNumberFormat="1" applyBorder="1" applyAlignment="1">
      <alignment horizontal="right"/>
    </xf>
    <xf numFmtId="2" fontId="5" fillId="0" borderId="0" xfId="16" applyNumberFormat="1" applyFont="1"/>
    <xf numFmtId="2" fontId="0" fillId="0" borderId="1" xfId="0" applyNumberFormat="1" applyBorder="1"/>
    <xf numFmtId="2" fontId="14" fillId="0" borderId="0" xfId="0" applyNumberFormat="1" applyFont="1" applyAlignment="1"/>
    <xf numFmtId="4" fontId="14" fillId="0" borderId="0" xfId="0" applyNumberFormat="1" applyFont="1" applyAlignment="1"/>
    <xf numFmtId="2" fontId="8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right" vertical="center" readingOrder="2"/>
    </xf>
    <xf numFmtId="0" fontId="25" fillId="0" borderId="0" xfId="0" applyFont="1" applyFill="1" applyBorder="1" applyAlignment="1">
      <alignment horizontal="left" vertical="center" readingOrder="1"/>
    </xf>
    <xf numFmtId="1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0" fontId="14" fillId="0" borderId="0" xfId="0" applyFont="1" applyFill="1" applyBorder="1" applyAlignment="1">
      <alignment horizontal="left"/>
    </xf>
    <xf numFmtId="1" fontId="14" fillId="0" borderId="1" xfId="0" applyNumberFormat="1" applyFont="1" applyBorder="1" applyAlignment="1">
      <alignment horizontal="right"/>
    </xf>
    <xf numFmtId="166" fontId="26" fillId="0" borderId="0" xfId="0" applyNumberFormat="1" applyFont="1" applyAlignment="1"/>
    <xf numFmtId="164" fontId="1" fillId="0" borderId="2" xfId="1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2" fontId="5" fillId="0" borderId="0" xfId="16" applyNumberFormat="1" applyFont="1" applyFill="1"/>
    <xf numFmtId="166" fontId="26" fillId="0" borderId="0" xfId="0" applyNumberFormat="1" applyFont="1" applyFill="1" applyAlignment="1"/>
    <xf numFmtId="0" fontId="14" fillId="0" borderId="1" xfId="0" applyFont="1" applyBorder="1" applyAlignment="1"/>
    <xf numFmtId="164" fontId="19" fillId="0" borderId="0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6" fillId="6" borderId="7" xfId="0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/>
    <xf numFmtId="1" fontId="1" fillId="0" borderId="1" xfId="1" applyNumberFormat="1" applyFont="1" applyBorder="1" applyAlignment="1">
      <alignment horizontal="right"/>
    </xf>
    <xf numFmtId="0" fontId="6" fillId="6" borderId="6" xfId="0" applyFont="1" applyFill="1" applyBorder="1" applyAlignment="1">
      <alignment horizontal="right" wrapText="1"/>
    </xf>
    <xf numFmtId="0" fontId="2" fillId="0" borderId="0" xfId="1" applyFont="1" applyBorder="1"/>
    <xf numFmtId="164" fontId="1" fillId="0" borderId="1" xfId="1" applyNumberFormat="1" applyBorder="1"/>
    <xf numFmtId="0" fontId="1" fillId="0" borderId="1" xfId="1" applyBorder="1"/>
    <xf numFmtId="0" fontId="28" fillId="3" borderId="1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0" fontId="14" fillId="0" borderId="0" xfId="0" applyFont="1" applyFill="1" applyAlignment="1">
      <alignment wrapText="1"/>
    </xf>
    <xf numFmtId="1" fontId="8" fillId="0" borderId="1" xfId="0" applyNumberFormat="1" applyFont="1" applyFill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 readingOrder="2"/>
    </xf>
    <xf numFmtId="0" fontId="29" fillId="0" borderId="0" xfId="0" applyFont="1" applyAlignment="1">
      <alignment horizontal="right" vertical="center" wrapText="1" readingOrder="2"/>
    </xf>
    <xf numFmtId="0" fontId="6" fillId="9" borderId="7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32" fillId="0" borderId="0" xfId="0" applyFont="1" applyAlignment="1">
      <alignment horizontal="right" wrapText="1"/>
    </xf>
    <xf numFmtId="0" fontId="2" fillId="3" borderId="1" xfId="1" applyFont="1" applyFill="1" applyBorder="1" applyAlignment="1">
      <alignment wrapText="1" readingOrder="2"/>
    </xf>
    <xf numFmtId="164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0" fontId="8" fillId="0" borderId="1" xfId="0" applyFont="1" applyFill="1" applyBorder="1" applyAlignment="1"/>
    <xf numFmtId="164" fontId="8" fillId="0" borderId="15" xfId="0" applyNumberFormat="1" applyFont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0" fontId="8" fillId="0" borderId="1" xfId="0" applyFont="1" applyBorder="1"/>
    <xf numFmtId="166" fontId="8" fillId="0" borderId="1" xfId="0" applyNumberFormat="1" applyFont="1" applyFill="1" applyBorder="1" applyAlignment="1"/>
    <xf numFmtId="1" fontId="2" fillId="10" borderId="1" xfId="1" applyNumberFormat="1" applyFont="1" applyFill="1" applyBorder="1" applyAlignment="1">
      <alignment horizontal="right" wrapText="1" readingOrder="2"/>
    </xf>
    <xf numFmtId="1" fontId="1" fillId="4" borderId="5" xfId="1" applyNumberFormat="1" applyFont="1" applyFill="1" applyBorder="1" applyAlignment="1">
      <alignment horizontal="right" wrapText="1"/>
    </xf>
    <xf numFmtId="0" fontId="2" fillId="3" borderId="16" xfId="1" applyFont="1" applyFill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2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1" fontId="2" fillId="6" borderId="6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" fontId="2" fillId="12" borderId="6" xfId="1" applyNumberFormat="1" applyFont="1" applyFill="1" applyBorder="1" applyAlignment="1">
      <alignment horizontal="center" vertical="center" wrapText="1"/>
    </xf>
    <xf numFmtId="1" fontId="2" fillId="9" borderId="6" xfId="1" applyNumberFormat="1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1" fontId="2" fillId="3" borderId="7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14" xfId="1" applyFont="1" applyFill="1" applyBorder="1" applyAlignment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1" fontId="2" fillId="6" borderId="7" xfId="1" applyNumberFormat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7">
    <cellStyle name="Comma" xfId="14" builtinId="3"/>
    <cellStyle name="Comma 2 2" xfId="13"/>
    <cellStyle name="Normal" xfId="0" builtinId="0"/>
    <cellStyle name="Normal 2" xfId="1"/>
    <cellStyle name="Normal 2 2" xfId="15"/>
    <cellStyle name="Normal 2 2 2" xfId="2"/>
    <cellStyle name="Normal 2 3" xfId="4"/>
    <cellStyle name="Normal 3" xfId="5"/>
    <cellStyle name="Normal 3 2" xfId="7"/>
    <cellStyle name="Normal 30" xfId="9"/>
    <cellStyle name="Normal 5" xfId="6"/>
    <cellStyle name="Normal 5 2" xfId="8"/>
    <cellStyle name="Normal_data" xfId="16"/>
    <cellStyle name="ss12" xfId="10"/>
    <cellStyle name="ss17" xfId="12"/>
    <cellStyle name="ss9" xfId="11"/>
    <cellStyle name="Text_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266700</xdr:rowOff>
    </xdr:from>
    <xdr:to>
      <xdr:col>1</xdr:col>
      <xdr:colOff>323850</xdr:colOff>
      <xdr:row>0</xdr:row>
      <xdr:rowOff>1133475</xdr:rowOff>
    </xdr:to>
    <xdr:pic>
      <xdr:nvPicPr>
        <xdr:cNvPr id="2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690250" y="2667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295275</xdr:rowOff>
    </xdr:from>
    <xdr:to>
      <xdr:col>1</xdr:col>
      <xdr:colOff>371475</xdr:colOff>
      <xdr:row>0</xdr:row>
      <xdr:rowOff>1162050</xdr:rowOff>
    </xdr:to>
    <xdr:pic>
      <xdr:nvPicPr>
        <xdr:cNvPr id="2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642625" y="295275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219075</xdr:rowOff>
    </xdr:from>
    <xdr:to>
      <xdr:col>2</xdr:col>
      <xdr:colOff>161925</xdr:colOff>
      <xdr:row>0</xdr:row>
      <xdr:rowOff>1085850</xdr:rowOff>
    </xdr:to>
    <xdr:pic>
      <xdr:nvPicPr>
        <xdr:cNvPr id="3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547125" y="219075"/>
          <a:ext cx="1314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314325</xdr:rowOff>
    </xdr:from>
    <xdr:to>
      <xdr:col>0</xdr:col>
      <xdr:colOff>1143000</xdr:colOff>
      <xdr:row>0</xdr:row>
      <xdr:rowOff>1181100</xdr:rowOff>
    </xdr:to>
    <xdr:pic>
      <xdr:nvPicPr>
        <xdr:cNvPr id="3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366275" y="314325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6"/>
  <sheetViews>
    <sheetView rightToLeft="1"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88" sqref="D88:D89"/>
    </sheetView>
  </sheetViews>
  <sheetFormatPr defaultRowHeight="15" x14ac:dyDescent="0.25"/>
  <cols>
    <col min="1" max="1" width="12.25" bestFit="1" customWidth="1"/>
    <col min="2" max="2" width="33.125" style="2" customWidth="1"/>
    <col min="3" max="3" width="13.25" style="2" customWidth="1"/>
    <col min="4" max="4" width="14.125" style="18" customWidth="1"/>
    <col min="5" max="5" width="9" style="56"/>
    <col min="6" max="6" width="9" style="56" customWidth="1"/>
    <col min="7" max="7" width="9" style="86" customWidth="1"/>
    <col min="8" max="10" width="9" style="56" customWidth="1"/>
    <col min="11" max="12" width="9" style="56"/>
    <col min="14" max="24" width="9" customWidth="1"/>
    <col min="26" max="27" width="0" hidden="1" customWidth="1"/>
  </cols>
  <sheetData>
    <row r="1" spans="1:27" ht="112.5" customHeight="1" thickBot="1" x14ac:dyDescent="0.25">
      <c r="B1"/>
      <c r="C1" s="20" t="s">
        <v>219</v>
      </c>
      <c r="D1"/>
      <c r="E1" s="84"/>
      <c r="F1" s="84"/>
      <c r="G1" s="51" t="s">
        <v>414</v>
      </c>
      <c r="H1" s="84"/>
      <c r="I1" s="51"/>
      <c r="J1" s="51"/>
      <c r="K1" s="51"/>
      <c r="L1" s="51"/>
      <c r="P1" s="20" t="s">
        <v>199</v>
      </c>
      <c r="W1" s="20"/>
      <c r="AA1" s="20"/>
    </row>
    <row r="2" spans="1:27" ht="64.5" thickBot="1" x14ac:dyDescent="0.25">
      <c r="A2" s="31" t="s">
        <v>202</v>
      </c>
      <c r="B2" s="32" t="s">
        <v>203</v>
      </c>
      <c r="C2" s="33" t="s">
        <v>204</v>
      </c>
      <c r="D2" s="34" t="s">
        <v>157</v>
      </c>
      <c r="E2" s="83" t="s">
        <v>291</v>
      </c>
      <c r="F2" s="83" t="s">
        <v>287</v>
      </c>
      <c r="G2" s="85" t="s">
        <v>288</v>
      </c>
      <c r="H2" s="83" t="s">
        <v>289</v>
      </c>
      <c r="I2" s="83" t="s">
        <v>290</v>
      </c>
      <c r="J2" s="52">
        <v>2017</v>
      </c>
      <c r="K2" s="52">
        <v>2016</v>
      </c>
      <c r="L2" s="52">
        <v>2015</v>
      </c>
      <c r="M2" s="35">
        <v>2014</v>
      </c>
      <c r="N2" s="35">
        <v>2013</v>
      </c>
      <c r="O2" s="35">
        <v>2012</v>
      </c>
      <c r="P2" s="35">
        <v>2011</v>
      </c>
      <c r="Q2" s="35">
        <v>2010</v>
      </c>
      <c r="R2" s="35">
        <v>2009</v>
      </c>
      <c r="S2" s="35">
        <v>2008</v>
      </c>
      <c r="T2" s="35">
        <v>2007</v>
      </c>
      <c r="U2" s="35">
        <v>2006</v>
      </c>
      <c r="V2" s="35">
        <v>2005</v>
      </c>
      <c r="W2" s="35">
        <v>2004</v>
      </c>
      <c r="X2" s="35">
        <v>2003</v>
      </c>
      <c r="Y2" s="35">
        <v>2002</v>
      </c>
      <c r="Z2" s="35">
        <v>2001</v>
      </c>
      <c r="AA2" s="35">
        <v>2000</v>
      </c>
    </row>
    <row r="3" spans="1:27" s="5" customFormat="1" ht="15.75" x14ac:dyDescent="0.25">
      <c r="A3" s="198" t="s">
        <v>7</v>
      </c>
      <c r="B3" s="28" t="s">
        <v>158</v>
      </c>
      <c r="C3" s="29" t="s">
        <v>413</v>
      </c>
      <c r="D3" s="30" t="s">
        <v>80</v>
      </c>
      <c r="E3" s="87" t="s">
        <v>292</v>
      </c>
      <c r="F3" s="53">
        <f>((K3/L3)*100)-100</f>
        <v>0.54636361384874021</v>
      </c>
      <c r="G3" s="96" t="str">
        <f>IF(F3&gt;0,"↑","↓")</f>
        <v>↑</v>
      </c>
      <c r="H3" s="53">
        <f>((K3/Y3)*100)-100</f>
        <v>25.518921753090524</v>
      </c>
      <c r="I3" s="96" t="str">
        <f>IF(H3&gt;0,"↑","↓")</f>
        <v>↑</v>
      </c>
      <c r="J3" s="96"/>
      <c r="K3" s="53">
        <v>61.0604604351715</v>
      </c>
      <c r="L3" s="53">
        <v>60.728661127592829</v>
      </c>
      <c r="M3" s="53">
        <v>60.423689793744032</v>
      </c>
      <c r="N3" s="53">
        <v>59.730860397160711</v>
      </c>
      <c r="O3" s="53">
        <v>59.220648586138388</v>
      </c>
      <c r="P3" s="53">
        <v>54.158635880601381</v>
      </c>
      <c r="Q3" s="53">
        <v>53.533682606780317</v>
      </c>
      <c r="R3" s="53">
        <v>52.623606912702989</v>
      </c>
      <c r="S3" s="53">
        <v>53.202519130989103</v>
      </c>
      <c r="T3" s="53">
        <v>52.346666139052303</v>
      </c>
      <c r="U3" s="53">
        <v>51.077541468583284</v>
      </c>
      <c r="V3" s="53">
        <v>50.405133802511806</v>
      </c>
      <c r="W3" s="53">
        <v>49.407126307885385</v>
      </c>
      <c r="X3" s="53">
        <v>48.756689395534252</v>
      </c>
      <c r="Y3" s="53">
        <v>48.646418868450866</v>
      </c>
      <c r="Z3" s="53">
        <v>49.299431020511406</v>
      </c>
      <c r="AA3" s="53">
        <v>49.660213586752164</v>
      </c>
    </row>
    <row r="4" spans="1:27" s="5" customFormat="1" ht="15.75" x14ac:dyDescent="0.25">
      <c r="A4" s="194"/>
      <c r="B4" s="10" t="s">
        <v>159</v>
      </c>
      <c r="C4" s="29" t="s">
        <v>413</v>
      </c>
      <c r="D4" s="17" t="s">
        <v>80</v>
      </c>
      <c r="E4" s="87" t="s">
        <v>293</v>
      </c>
      <c r="F4" s="53">
        <f>(((1/K4)/(1/L4)*100)-100)</f>
        <v>15.710829143381005</v>
      </c>
      <c r="G4" s="96" t="str">
        <f>IF(F4&gt;0,"↓","↑")</f>
        <v>↓</v>
      </c>
      <c r="H4" s="53">
        <f>(((1/K4)/(1/Y4)*100)-100)</f>
        <v>99.872787182404068</v>
      </c>
      <c r="I4" s="96" t="str">
        <f>IF(H4&gt;0,"↓","↑")</f>
        <v>↓</v>
      </c>
      <c r="J4" s="96"/>
      <c r="K4" s="47">
        <v>2.4065814603068159</v>
      </c>
      <c r="L4" s="47">
        <v>2.7846753617319031</v>
      </c>
      <c r="M4" s="47">
        <v>3.1477617487808676</v>
      </c>
      <c r="N4" s="47">
        <v>3.1423567104101964</v>
      </c>
      <c r="O4" s="47">
        <v>3.1449767119240817</v>
      </c>
      <c r="P4" s="47">
        <v>3.6819023026218631</v>
      </c>
      <c r="Q4" s="47">
        <v>3.8274337994671845</v>
      </c>
      <c r="R4" s="47">
        <v>4.1544637502078707</v>
      </c>
      <c r="S4" s="47">
        <v>3.9987779132275159</v>
      </c>
      <c r="T4" s="47">
        <v>4.1870725600302237</v>
      </c>
      <c r="U4" s="47">
        <v>4.8287141152962709</v>
      </c>
      <c r="V4" s="47">
        <v>5.5462604647286176</v>
      </c>
      <c r="W4" s="47">
        <v>5.9120388375109245</v>
      </c>
      <c r="X4" s="47">
        <v>5.8393528161835722</v>
      </c>
      <c r="Y4" s="47">
        <v>4.810101440530234</v>
      </c>
      <c r="Z4" s="47">
        <v>3.8244148774909732</v>
      </c>
      <c r="AA4" s="47">
        <v>3.6313742149608563</v>
      </c>
    </row>
    <row r="5" spans="1:27" s="5" customFormat="1" ht="26.25" x14ac:dyDescent="0.25">
      <c r="A5" s="194"/>
      <c r="B5" s="10" t="s">
        <v>38</v>
      </c>
      <c r="C5" s="16" t="s">
        <v>415</v>
      </c>
      <c r="D5" s="17" t="s">
        <v>152</v>
      </c>
      <c r="E5" s="87" t="s">
        <v>292</v>
      </c>
      <c r="F5" s="53">
        <f>((K5/L5)*100)-100</f>
        <v>2.8042024330977426</v>
      </c>
      <c r="G5" s="96" t="str">
        <f>IF(F5&gt;0,"↑","↓")</f>
        <v>↑</v>
      </c>
      <c r="H5" s="53">
        <f>((K5/Y5)*100)-100</f>
        <v>27.565146073287565</v>
      </c>
      <c r="I5" s="96" t="str">
        <f>IF(H5&gt;0,"↑","↓")</f>
        <v>↑</v>
      </c>
      <c r="J5" s="87"/>
      <c r="K5" s="76">
        <v>16264</v>
      </c>
      <c r="L5" s="76">
        <v>15820.364941388638</v>
      </c>
      <c r="M5" s="76">
        <v>15579.106169078446</v>
      </c>
      <c r="N5" s="76">
        <v>15179.446350521033</v>
      </c>
      <c r="O5" s="76">
        <v>14261.822828312372</v>
      </c>
      <c r="P5" s="76">
        <v>13570.396578971833</v>
      </c>
      <c r="Q5" s="76">
        <v>13690.541980218015</v>
      </c>
      <c r="R5" s="76">
        <v>13365.449158568383</v>
      </c>
      <c r="S5" s="76">
        <v>13450.92385082394</v>
      </c>
      <c r="T5" s="76">
        <v>13652.147085661229</v>
      </c>
      <c r="U5" s="76">
        <v>13215.003556122916</v>
      </c>
      <c r="V5" s="76">
        <v>13108.039782684891</v>
      </c>
      <c r="W5" s="76">
        <v>12961.597904503986</v>
      </c>
      <c r="X5" s="76">
        <v>12600.380834484666</v>
      </c>
      <c r="Y5" s="76">
        <v>12749.564046793907</v>
      </c>
      <c r="Z5" s="47" t="s">
        <v>210</v>
      </c>
      <c r="AA5" s="47" t="s">
        <v>210</v>
      </c>
    </row>
    <row r="6" spans="1:27" s="5" customFormat="1" ht="15.75" x14ac:dyDescent="0.25">
      <c r="A6" s="194"/>
      <c r="B6" s="10" t="s">
        <v>40</v>
      </c>
      <c r="C6" s="16" t="s">
        <v>416</v>
      </c>
      <c r="D6" s="17" t="s">
        <v>80</v>
      </c>
      <c r="E6" s="87" t="s">
        <v>292</v>
      </c>
      <c r="F6" s="53">
        <f>((K6/L6)*100)-100</f>
        <v>-1.4705882352941302</v>
      </c>
      <c r="G6" s="97" t="str">
        <f>IF(F6&gt;0,"↑","↓")</f>
        <v>↓</v>
      </c>
      <c r="H6" s="53">
        <f>((K6/Y6)*100)-100</f>
        <v>6.9236435060152246</v>
      </c>
      <c r="I6" s="96" t="str">
        <f>IF(H6&gt;0,"↑","↓")</f>
        <v>↑</v>
      </c>
      <c r="J6" s="96"/>
      <c r="K6" s="53">
        <v>87.1</v>
      </c>
      <c r="L6" s="53">
        <v>88.4</v>
      </c>
      <c r="M6" s="53">
        <v>87.55</v>
      </c>
      <c r="N6" s="53">
        <v>86.3</v>
      </c>
      <c r="O6" s="53">
        <v>87.47</v>
      </c>
      <c r="P6" s="53">
        <v>88.27</v>
      </c>
      <c r="Q6" s="53">
        <v>87.27</v>
      </c>
      <c r="R6" s="53">
        <v>86.68</v>
      </c>
      <c r="S6" s="53">
        <v>84.17</v>
      </c>
      <c r="T6" s="53">
        <v>84.9</v>
      </c>
      <c r="U6" s="53">
        <v>84.12</v>
      </c>
      <c r="V6" s="53">
        <v>83.08</v>
      </c>
      <c r="W6" s="53">
        <v>80.88</v>
      </c>
      <c r="X6" s="53">
        <v>83.42</v>
      </c>
      <c r="Y6" s="53">
        <v>81.459999999999994</v>
      </c>
      <c r="Z6" s="57" t="s">
        <v>210</v>
      </c>
      <c r="AA6" s="57" t="s">
        <v>210</v>
      </c>
    </row>
    <row r="7" spans="1:27" s="5" customFormat="1" ht="15.75" x14ac:dyDescent="0.25">
      <c r="A7" s="194"/>
      <c r="B7" s="10" t="s">
        <v>189</v>
      </c>
      <c r="C7" s="16" t="s">
        <v>416</v>
      </c>
      <c r="D7" s="17" t="s">
        <v>80</v>
      </c>
      <c r="E7" s="87" t="s">
        <v>292</v>
      </c>
      <c r="F7" s="53">
        <f>((K7/L7)*100)-100</f>
        <v>-0.33898305084746028</v>
      </c>
      <c r="G7" s="87" t="s">
        <v>294</v>
      </c>
      <c r="H7" s="53">
        <f>((K7/Y7)*100)-100</f>
        <v>31.191432396251656</v>
      </c>
      <c r="I7" s="96" t="str">
        <f>IF(H7&gt;0,"↑","↓")</f>
        <v>↑</v>
      </c>
      <c r="J7" s="96"/>
      <c r="K7" s="47">
        <v>58.8</v>
      </c>
      <c r="L7" s="47">
        <v>59</v>
      </c>
      <c r="M7" s="47">
        <v>59.56</v>
      </c>
      <c r="N7" s="47">
        <v>56.5</v>
      </c>
      <c r="O7" s="47">
        <v>59.88</v>
      </c>
      <c r="P7" s="47">
        <v>60.99</v>
      </c>
      <c r="Q7" s="47">
        <v>59.59</v>
      </c>
      <c r="R7" s="47">
        <v>58.1</v>
      </c>
      <c r="S7" s="47">
        <v>53.1</v>
      </c>
      <c r="T7" s="47">
        <v>55.21</v>
      </c>
      <c r="U7" s="47">
        <v>53.46</v>
      </c>
      <c r="V7" s="47">
        <v>50.94</v>
      </c>
      <c r="W7" s="47">
        <v>48.32</v>
      </c>
      <c r="X7" s="47">
        <v>48.89</v>
      </c>
      <c r="Y7" s="47">
        <v>44.82</v>
      </c>
      <c r="Z7" s="57" t="s">
        <v>210</v>
      </c>
      <c r="AA7" s="57" t="s">
        <v>210</v>
      </c>
    </row>
    <row r="8" spans="1:27" s="5" customFormat="1" ht="26.25" x14ac:dyDescent="0.25">
      <c r="A8" s="194"/>
      <c r="B8" s="10" t="s">
        <v>160</v>
      </c>
      <c r="C8" s="16" t="s">
        <v>0</v>
      </c>
      <c r="D8" s="17" t="s">
        <v>220</v>
      </c>
      <c r="E8" s="87" t="s">
        <v>293</v>
      </c>
      <c r="F8" s="53">
        <f>(((1/K8)/(1/L8)*100)-100)</f>
        <v>5.8943919631286263</v>
      </c>
      <c r="G8" s="96" t="str">
        <f>IF(F8&gt;0,"↓","↑")</f>
        <v>↓</v>
      </c>
      <c r="H8" s="53">
        <f>(((1/K8)/(1/Y8)*100)-100)</f>
        <v>64.489255841306715</v>
      </c>
      <c r="I8" s="96" t="str">
        <f>IF(H8&gt;0,"↓","↑")</f>
        <v>↓</v>
      </c>
      <c r="J8" s="87"/>
      <c r="K8" s="76">
        <v>1773.7686256966392</v>
      </c>
      <c r="L8" s="76">
        <v>1878.3215010141987</v>
      </c>
      <c r="M8" s="76">
        <v>1935.8914487339146</v>
      </c>
      <c r="N8" s="76">
        <v>1990.0526623756582</v>
      </c>
      <c r="O8" s="76">
        <v>2035.5141823275358</v>
      </c>
      <c r="P8" s="76">
        <v>2100.1304428846511</v>
      </c>
      <c r="Q8" s="76">
        <v>2105.9427504667083</v>
      </c>
      <c r="R8" s="76">
        <v>2168.4557128745473</v>
      </c>
      <c r="S8" s="76">
        <v>2294.9687602762251</v>
      </c>
      <c r="T8" s="76">
        <v>2412.1335185778917</v>
      </c>
      <c r="U8" s="76">
        <v>2396.9087523277467</v>
      </c>
      <c r="V8" s="76">
        <v>2457.4329000999769</v>
      </c>
      <c r="W8" s="76">
        <v>2637.3397435897436</v>
      </c>
      <c r="X8" s="76">
        <v>2529.1509279027755</v>
      </c>
      <c r="Y8" s="76">
        <v>2917.6588127549744</v>
      </c>
      <c r="Z8" s="76">
        <v>2883.5696413678065</v>
      </c>
      <c r="AA8" s="76">
        <v>3191.811788345613</v>
      </c>
    </row>
    <row r="9" spans="1:27" s="5" customFormat="1" ht="26.25" x14ac:dyDescent="0.25">
      <c r="A9" s="195"/>
      <c r="B9" s="10" t="s">
        <v>408</v>
      </c>
      <c r="C9" s="29" t="s">
        <v>413</v>
      </c>
      <c r="D9" s="17" t="s">
        <v>80</v>
      </c>
      <c r="E9" s="87" t="s">
        <v>293</v>
      </c>
      <c r="F9" s="53">
        <f>(((1/K9)/(1/L9)*100)-100)</f>
        <v>-0.86930856878491625</v>
      </c>
      <c r="G9" s="97" t="str">
        <f>IF(F9&gt;0,"↓","↑")</f>
        <v>↑</v>
      </c>
      <c r="H9" s="53">
        <f>(((1/K9)/(1/Y9)*100)-100)</f>
        <v>24.673945228966915</v>
      </c>
      <c r="I9" s="96" t="str">
        <f>IF(H9&gt;0,"↓","↑")</f>
        <v>↓</v>
      </c>
      <c r="J9" s="96"/>
      <c r="K9" s="47">
        <v>25.466832748204887</v>
      </c>
      <c r="L9" s="47">
        <v>25.245447388926621</v>
      </c>
      <c r="M9" s="47">
        <v>24.027368867664041</v>
      </c>
      <c r="N9" s="47">
        <v>26.903418557082293</v>
      </c>
      <c r="O9" s="47">
        <v>27.458436721307788</v>
      </c>
      <c r="P9" s="47">
        <v>33.071040412026285</v>
      </c>
      <c r="Q9" s="47">
        <v>36.917765279688837</v>
      </c>
      <c r="R9" s="47">
        <v>35.090740637428333</v>
      </c>
      <c r="S9" s="47">
        <v>36.033321112088373</v>
      </c>
      <c r="T9" s="47">
        <v>38.754083032212897</v>
      </c>
      <c r="U9" s="47">
        <v>41.665117610741788</v>
      </c>
      <c r="V9" s="47">
        <v>40.318177431581873</v>
      </c>
      <c r="W9" s="47">
        <v>41.84222757177502</v>
      </c>
      <c r="X9" s="47">
        <v>37.085164514266943</v>
      </c>
      <c r="Y9" s="47">
        <v>31.75050511204957</v>
      </c>
      <c r="Z9" s="47">
        <v>25.927654620572365</v>
      </c>
      <c r="AA9" s="47">
        <v>28.630540545226484</v>
      </c>
    </row>
    <row r="10" spans="1:27" s="5" customFormat="1" ht="15.75" x14ac:dyDescent="0.25">
      <c r="A10" s="196" t="s">
        <v>41</v>
      </c>
      <c r="B10" s="25" t="s">
        <v>161</v>
      </c>
      <c r="C10" s="26" t="s">
        <v>416</v>
      </c>
      <c r="D10" s="27" t="s">
        <v>80</v>
      </c>
      <c r="E10" s="87" t="s">
        <v>293</v>
      </c>
      <c r="F10" s="53">
        <f>(((1/K10)/(1/L10)*100)-100)</f>
        <v>29.197109010122091</v>
      </c>
      <c r="G10" s="96" t="str">
        <f>IF(F10&gt;0,"↓","↑")</f>
        <v>↓</v>
      </c>
      <c r="H10" s="53">
        <f>(((1/K10)/(1/Y10)*100)-100)</f>
        <v>31.190554280091817</v>
      </c>
      <c r="I10" s="96" t="str">
        <f>IF(H10&gt;0,"↓","↑")</f>
        <v>↓</v>
      </c>
      <c r="J10" s="96"/>
      <c r="K10" s="47">
        <v>0.91469999999999996</v>
      </c>
      <c r="L10" s="47">
        <v>1.1817659561155867</v>
      </c>
      <c r="M10" s="47">
        <v>1.2911576497963932</v>
      </c>
      <c r="N10" s="47">
        <v>1.1000000000000001</v>
      </c>
      <c r="O10" s="47">
        <v>1.4</v>
      </c>
      <c r="P10" s="47">
        <v>1.2</v>
      </c>
      <c r="Q10" s="47">
        <v>1.3</v>
      </c>
      <c r="R10" s="47">
        <v>1.4</v>
      </c>
      <c r="S10" s="47">
        <v>1.1000000000000001</v>
      </c>
      <c r="T10" s="47">
        <v>1.4</v>
      </c>
      <c r="U10" s="47">
        <v>1.4</v>
      </c>
      <c r="V10" s="47">
        <v>1.7</v>
      </c>
      <c r="W10" s="47">
        <v>1.5</v>
      </c>
      <c r="X10" s="47">
        <v>1.5</v>
      </c>
      <c r="Y10" s="47">
        <v>1.2</v>
      </c>
      <c r="Z10" s="50" t="s">
        <v>210</v>
      </c>
      <c r="AA10" s="50" t="s">
        <v>210</v>
      </c>
    </row>
    <row r="11" spans="1:27" s="5" customFormat="1" ht="26.25" x14ac:dyDescent="0.25">
      <c r="A11" s="197"/>
      <c r="B11" s="25" t="s">
        <v>162</v>
      </c>
      <c r="C11" s="26" t="s">
        <v>416</v>
      </c>
      <c r="D11" s="27" t="s">
        <v>80</v>
      </c>
      <c r="E11" s="87" t="s">
        <v>293</v>
      </c>
      <c r="F11" s="53">
        <f>(((1/K11)/(1/L11)*100)-100)</f>
        <v>16.129032258064498</v>
      </c>
      <c r="G11" s="96" t="str">
        <f>IF(F11&gt;0,"↓","↑")</f>
        <v>↓</v>
      </c>
      <c r="H11" s="50" t="s">
        <v>210</v>
      </c>
      <c r="I11" s="50" t="s">
        <v>210</v>
      </c>
      <c r="J11" s="50"/>
      <c r="K11" s="47">
        <v>3.1</v>
      </c>
      <c r="L11" s="47">
        <v>3.6</v>
      </c>
      <c r="M11" s="50" t="s">
        <v>210</v>
      </c>
      <c r="N11" s="50" t="s">
        <v>210</v>
      </c>
      <c r="O11" s="50" t="s">
        <v>210</v>
      </c>
      <c r="P11" s="50" t="s">
        <v>210</v>
      </c>
      <c r="Q11" s="50" t="s">
        <v>210</v>
      </c>
      <c r="R11" s="50" t="s">
        <v>210</v>
      </c>
      <c r="S11" s="50" t="s">
        <v>210</v>
      </c>
      <c r="T11" s="50" t="s">
        <v>210</v>
      </c>
      <c r="U11" s="50" t="s">
        <v>210</v>
      </c>
      <c r="V11" s="50" t="s">
        <v>210</v>
      </c>
      <c r="W11" s="50" t="s">
        <v>210</v>
      </c>
      <c r="X11" s="50" t="s">
        <v>210</v>
      </c>
      <c r="Y11" s="50" t="s">
        <v>210</v>
      </c>
      <c r="Z11" s="57" t="s">
        <v>210</v>
      </c>
      <c r="AA11" s="57" t="s">
        <v>210</v>
      </c>
    </row>
    <row r="12" spans="1:27" s="5" customFormat="1" ht="26.25" x14ac:dyDescent="0.25">
      <c r="A12" s="197"/>
      <c r="B12" s="25" t="s">
        <v>163</v>
      </c>
      <c r="C12" s="26" t="s">
        <v>416</v>
      </c>
      <c r="D12" s="27" t="s">
        <v>80</v>
      </c>
      <c r="E12" s="87" t="s">
        <v>292</v>
      </c>
      <c r="F12" s="53">
        <f>((K12/L12)*100)-100</f>
        <v>5.9950372208436846</v>
      </c>
      <c r="G12" s="96" t="str">
        <f>IF(F12&gt;0,"↑","↓")</f>
        <v>↑</v>
      </c>
      <c r="H12" s="53">
        <f>((K12/Y12)*100)-100</f>
        <v>16.091860307106941</v>
      </c>
      <c r="I12" s="96" t="str">
        <f>IF(H12&gt;0,"↑","↓")</f>
        <v>↑</v>
      </c>
      <c r="J12" s="96"/>
      <c r="K12" s="54">
        <v>85.432000000000002</v>
      </c>
      <c r="L12" s="54">
        <v>80.599999999999994</v>
      </c>
      <c r="M12" s="88">
        <v>73</v>
      </c>
      <c r="N12" s="54">
        <v>71.900000000000006</v>
      </c>
      <c r="O12" s="54">
        <v>75.56</v>
      </c>
      <c r="P12" s="54">
        <v>76.62</v>
      </c>
      <c r="Q12" s="54">
        <v>76</v>
      </c>
      <c r="R12" s="54">
        <v>76.209999999999994</v>
      </c>
      <c r="S12" s="54">
        <v>74.09</v>
      </c>
      <c r="T12" s="54">
        <v>72.3</v>
      </c>
      <c r="U12" s="54">
        <v>74.180000000000007</v>
      </c>
      <c r="V12" s="54">
        <v>74.31</v>
      </c>
      <c r="W12" s="54">
        <v>75.8</v>
      </c>
      <c r="X12" s="54">
        <v>76.459999999999994</v>
      </c>
      <c r="Y12" s="54">
        <v>73.59</v>
      </c>
      <c r="Z12" s="57" t="s">
        <v>210</v>
      </c>
      <c r="AA12" s="57" t="s">
        <v>210</v>
      </c>
    </row>
    <row r="13" spans="1:27" s="5" customFormat="1" ht="15.75" x14ac:dyDescent="0.25">
      <c r="A13" s="197"/>
      <c r="B13" s="25" t="s">
        <v>164</v>
      </c>
      <c r="C13" s="26" t="s">
        <v>416</v>
      </c>
      <c r="D13" s="27" t="s">
        <v>80</v>
      </c>
      <c r="E13" s="87" t="s">
        <v>293</v>
      </c>
      <c r="F13" s="53">
        <f>(((1/K13)/(1/L13)*100)-100)</f>
        <v>13.043478260869577</v>
      </c>
      <c r="G13" s="96" t="str">
        <f t="shared" ref="G13:G22" si="0">IF(F13&gt;0,"↓","↑")</f>
        <v>↓</v>
      </c>
      <c r="H13" s="53">
        <f>(((1/K13)/(1/T13)*100)-100)</f>
        <v>0</v>
      </c>
      <c r="I13" s="87" t="s">
        <v>294</v>
      </c>
      <c r="J13" s="87"/>
      <c r="K13" s="47">
        <v>2.2999999999999998</v>
      </c>
      <c r="L13" s="47">
        <v>2.6</v>
      </c>
      <c r="M13" s="47">
        <v>1.8</v>
      </c>
      <c r="N13" s="47">
        <v>2.1</v>
      </c>
      <c r="O13" s="47">
        <v>1.7</v>
      </c>
      <c r="P13" s="47">
        <v>1.3</v>
      </c>
      <c r="Q13" s="47">
        <v>1.9</v>
      </c>
      <c r="R13" s="47">
        <v>1.8</v>
      </c>
      <c r="S13" s="47">
        <v>1.8</v>
      </c>
      <c r="T13" s="47">
        <v>2.2999999999999998</v>
      </c>
      <c r="U13" s="57" t="s">
        <v>210</v>
      </c>
      <c r="V13" s="57" t="s">
        <v>210</v>
      </c>
      <c r="W13" s="57" t="s">
        <v>210</v>
      </c>
      <c r="X13" s="57" t="s">
        <v>210</v>
      </c>
      <c r="Y13" s="57" t="s">
        <v>210</v>
      </c>
      <c r="Z13" s="57" t="s">
        <v>210</v>
      </c>
      <c r="AA13" s="57" t="s">
        <v>210</v>
      </c>
    </row>
    <row r="14" spans="1:27" s="5" customFormat="1" ht="26.25" x14ac:dyDescent="0.25">
      <c r="A14" s="197"/>
      <c r="B14" s="25" t="s">
        <v>409</v>
      </c>
      <c r="C14" s="26" t="s">
        <v>0</v>
      </c>
      <c r="D14" s="27" t="s">
        <v>221</v>
      </c>
      <c r="E14" s="87" t="s">
        <v>293</v>
      </c>
      <c r="F14" s="53">
        <f>(((1/K14)/(1/L14)*100)-100)</f>
        <v>-5</v>
      </c>
      <c r="G14" s="97" t="str">
        <f t="shared" si="0"/>
        <v>↑</v>
      </c>
      <c r="H14" s="53">
        <f>(((1/K14)/(1/Y14)*100)-100)</f>
        <v>99.77168949771692</v>
      </c>
      <c r="I14" s="96" t="str">
        <f t="shared" ref="I14:I22" si="1">IF(H14&gt;0,"↓","↑")</f>
        <v>↓</v>
      </c>
      <c r="J14" s="96"/>
      <c r="K14" s="47">
        <v>4</v>
      </c>
      <c r="L14" s="47">
        <v>3.8</v>
      </c>
      <c r="M14" s="47">
        <v>3.4</v>
      </c>
      <c r="N14" s="47">
        <v>3.4</v>
      </c>
      <c r="O14" s="47">
        <v>3.3</v>
      </c>
      <c r="P14" s="47">
        <v>4.4000000000000004</v>
      </c>
      <c r="Q14" s="47">
        <v>4.5999999999999996</v>
      </c>
      <c r="R14" s="47">
        <v>4.2</v>
      </c>
      <c r="S14" s="47">
        <v>5.6</v>
      </c>
      <c r="T14" s="47">
        <v>5.3</v>
      </c>
      <c r="U14" s="47">
        <v>5.7</v>
      </c>
      <c r="V14" s="47">
        <v>6.3</v>
      </c>
      <c r="W14" s="47">
        <v>6.9</v>
      </c>
      <c r="X14" s="47">
        <v>6.6520172802965751</v>
      </c>
      <c r="Y14" s="47">
        <v>7.9908675799086755</v>
      </c>
      <c r="Z14" s="47">
        <v>8.4174561267277532</v>
      </c>
      <c r="AA14" s="47">
        <v>7.3300260764485152</v>
      </c>
    </row>
    <row r="15" spans="1:27" s="5" customFormat="1" ht="26.25" x14ac:dyDescent="0.25">
      <c r="A15" s="197"/>
      <c r="B15" s="25" t="s">
        <v>410</v>
      </c>
      <c r="C15" s="26" t="s">
        <v>0</v>
      </c>
      <c r="D15" s="27" t="s">
        <v>221</v>
      </c>
      <c r="E15" s="87" t="s">
        <v>293</v>
      </c>
      <c r="F15" s="53">
        <f>(((1/K15)/(1/L15)*100)-100)</f>
        <v>-1.8348623853211166</v>
      </c>
      <c r="G15" s="97" t="str">
        <f t="shared" si="0"/>
        <v>↑</v>
      </c>
      <c r="H15" s="53">
        <f>(((1/K15)/(1/Y15)*100)-100)</f>
        <v>68.893915909122626</v>
      </c>
      <c r="I15" s="96" t="str">
        <f t="shared" si="1"/>
        <v>↓</v>
      </c>
      <c r="J15" s="96"/>
      <c r="K15" s="47">
        <v>21.8</v>
      </c>
      <c r="L15" s="47">
        <v>21.4</v>
      </c>
      <c r="M15" s="47">
        <v>19.012378738269408</v>
      </c>
      <c r="N15" s="47">
        <v>20.150383403231011</v>
      </c>
      <c r="O15" s="47">
        <v>20.365337210037293</v>
      </c>
      <c r="P15" s="47">
        <v>17.25514435087177</v>
      </c>
      <c r="Q15" s="47">
        <v>22.076184479773335</v>
      </c>
      <c r="R15" s="47">
        <v>23.257988671582773</v>
      </c>
      <c r="S15" s="47">
        <v>28.226247810858144</v>
      </c>
      <c r="T15" s="47">
        <v>29.177866603529196</v>
      </c>
      <c r="U15" s="47">
        <v>32.677885365127523</v>
      </c>
      <c r="V15" s="47">
        <v>34.097632068801317</v>
      </c>
      <c r="W15" s="47">
        <v>36.055221030988399</v>
      </c>
      <c r="X15" s="47">
        <v>36.1152219083068</v>
      </c>
      <c r="Y15" s="47">
        <v>36.818873668188736</v>
      </c>
      <c r="Z15" s="47">
        <v>41.062276751048302</v>
      </c>
      <c r="AA15" s="47">
        <v>46.047192011702606</v>
      </c>
    </row>
    <row r="16" spans="1:27" s="5" customFormat="1" ht="26.25" x14ac:dyDescent="0.25">
      <c r="A16" s="197"/>
      <c r="B16" s="25" t="s">
        <v>57</v>
      </c>
      <c r="C16" s="26" t="s">
        <v>0</v>
      </c>
      <c r="D16" s="27" t="s">
        <v>221</v>
      </c>
      <c r="E16" s="87" t="s">
        <v>293</v>
      </c>
      <c r="F16" s="53">
        <f>(((1/L16)/(1/M16)*100)-100)</f>
        <v>0.7692307692307736</v>
      </c>
      <c r="G16" s="96" t="str">
        <f t="shared" si="0"/>
        <v>↓</v>
      </c>
      <c r="H16" s="53">
        <f>(((1/L16)/(1/Y16)*100)-100)</f>
        <v>146.15384615384613</v>
      </c>
      <c r="I16" s="96" t="str">
        <f t="shared" si="1"/>
        <v>↓</v>
      </c>
      <c r="J16" s="96"/>
      <c r="K16" s="50" t="s">
        <v>210</v>
      </c>
      <c r="L16" s="47">
        <v>1.3</v>
      </c>
      <c r="M16" s="47">
        <v>1.31</v>
      </c>
      <c r="N16" s="47">
        <v>1.5</v>
      </c>
      <c r="O16" s="47">
        <v>1.6</v>
      </c>
      <c r="P16" s="47">
        <v>1.9</v>
      </c>
      <c r="Q16" s="47">
        <v>2</v>
      </c>
      <c r="R16" s="47">
        <v>1.9</v>
      </c>
      <c r="S16" s="47">
        <v>1.6</v>
      </c>
      <c r="T16" s="47">
        <v>1.9</v>
      </c>
      <c r="U16" s="47">
        <v>2.2000000000000002</v>
      </c>
      <c r="V16" s="47">
        <v>2.4</v>
      </c>
      <c r="W16" s="47">
        <v>2.2999999999999998</v>
      </c>
      <c r="X16" s="47">
        <v>2.6</v>
      </c>
      <c r="Y16" s="47">
        <v>3.2</v>
      </c>
      <c r="Z16" s="47">
        <v>3</v>
      </c>
      <c r="AA16" s="47">
        <v>2.4</v>
      </c>
    </row>
    <row r="17" spans="1:27" s="5" customFormat="1" ht="15.75" x14ac:dyDescent="0.25">
      <c r="A17" s="197"/>
      <c r="B17" s="25" t="s">
        <v>191</v>
      </c>
      <c r="C17" s="26" t="s">
        <v>0</v>
      </c>
      <c r="D17" s="27" t="s">
        <v>324</v>
      </c>
      <c r="E17" s="87" t="s">
        <v>293</v>
      </c>
      <c r="F17" s="53">
        <f t="shared" ref="F17:F22" si="2">(((1/K17)/(1/L17)*100)-100)</f>
        <v>181.81818181818181</v>
      </c>
      <c r="G17" s="96" t="str">
        <f t="shared" si="0"/>
        <v>↓</v>
      </c>
      <c r="H17" s="53">
        <f>(((1/K17)/(1/Y17)*100)-100)</f>
        <v>256.36363636363637</v>
      </c>
      <c r="I17" s="96" t="str">
        <f t="shared" si="1"/>
        <v>↓</v>
      </c>
      <c r="J17" s="96"/>
      <c r="K17" s="54">
        <v>55</v>
      </c>
      <c r="L17" s="54">
        <v>155</v>
      </c>
      <c r="M17" s="54">
        <v>327</v>
      </c>
      <c r="N17" s="54">
        <v>94</v>
      </c>
      <c r="O17" s="54">
        <v>126</v>
      </c>
      <c r="P17" s="54">
        <v>108</v>
      </c>
      <c r="Q17" s="54">
        <v>89</v>
      </c>
      <c r="R17" s="54">
        <v>119</v>
      </c>
      <c r="S17" s="54">
        <v>210</v>
      </c>
      <c r="T17" s="54">
        <v>144</v>
      </c>
      <c r="U17" s="54">
        <v>200</v>
      </c>
      <c r="V17" s="54">
        <v>94</v>
      </c>
      <c r="W17" s="54">
        <v>139</v>
      </c>
      <c r="X17" s="54">
        <v>129</v>
      </c>
      <c r="Y17" s="54">
        <v>196</v>
      </c>
      <c r="Z17" s="54">
        <v>314</v>
      </c>
      <c r="AA17" s="54">
        <v>195</v>
      </c>
    </row>
    <row r="18" spans="1:27" s="5" customFormat="1" ht="26.25" x14ac:dyDescent="0.25">
      <c r="A18" s="197"/>
      <c r="B18" s="25" t="s">
        <v>207</v>
      </c>
      <c r="C18" s="26" t="s">
        <v>0</v>
      </c>
      <c r="D18" s="27" t="s">
        <v>222</v>
      </c>
      <c r="E18" s="87" t="s">
        <v>293</v>
      </c>
      <c r="F18" s="53">
        <f t="shared" si="2"/>
        <v>168.93787272904109</v>
      </c>
      <c r="G18" s="96" t="str">
        <f t="shared" si="0"/>
        <v>↓</v>
      </c>
      <c r="H18" s="53">
        <f>(((1/K18)/(1/Y18)*100)-100)</f>
        <v>1874.1659507549737</v>
      </c>
      <c r="I18" s="96" t="str">
        <f t="shared" si="1"/>
        <v>↓</v>
      </c>
      <c r="J18" s="96"/>
      <c r="K18" s="47">
        <v>1.3222546337126486</v>
      </c>
      <c r="L18" s="47">
        <v>3.5560434839679718</v>
      </c>
      <c r="M18" s="47">
        <v>13.376827294083277</v>
      </c>
      <c r="N18" s="47">
        <v>1.5261492648427322</v>
      </c>
      <c r="O18" s="47">
        <v>7.6480627014727256</v>
      </c>
      <c r="P18" s="47">
        <v>4.3009091143217697</v>
      </c>
      <c r="Q18" s="47">
        <v>1.4428878744949891</v>
      </c>
      <c r="R18" s="47">
        <v>5.3168750667949123</v>
      </c>
      <c r="S18" s="47">
        <v>9.4406742556917695</v>
      </c>
      <c r="T18" s="47">
        <v>3.537555187253659</v>
      </c>
      <c r="U18" s="47">
        <v>29.275415739257411</v>
      </c>
      <c r="V18" s="47">
        <v>5.353458103057676</v>
      </c>
      <c r="W18" s="47">
        <v>8.6209428697312376</v>
      </c>
      <c r="X18" s="47">
        <v>11.001988131007369</v>
      </c>
      <c r="Y18" s="47">
        <v>26.103500761035008</v>
      </c>
      <c r="Z18" s="47">
        <v>20.43795620437956</v>
      </c>
      <c r="AA18" s="47">
        <v>6.3283088469121678</v>
      </c>
    </row>
    <row r="19" spans="1:27" s="5" customFormat="1" ht="26.25" x14ac:dyDescent="0.25">
      <c r="A19" s="197"/>
      <c r="B19" s="25" t="s">
        <v>208</v>
      </c>
      <c r="C19" s="26" t="s">
        <v>0</v>
      </c>
      <c r="D19" s="27" t="s">
        <v>222</v>
      </c>
      <c r="E19" s="87" t="s">
        <v>293</v>
      </c>
      <c r="F19" s="53">
        <f t="shared" si="2"/>
        <v>188.06664413743061</v>
      </c>
      <c r="G19" s="96" t="str">
        <f t="shared" si="0"/>
        <v>↓</v>
      </c>
      <c r="H19" s="53">
        <f>(((1/K19)/(1/Y19)*100)-100)</f>
        <v>1789.4579674873291</v>
      </c>
      <c r="I19" s="96" t="str">
        <f t="shared" si="1"/>
        <v>↓</v>
      </c>
      <c r="J19" s="96"/>
      <c r="K19" s="47">
        <v>1.1350327386736896</v>
      </c>
      <c r="L19" s="47">
        <v>3.2696507201584706</v>
      </c>
      <c r="M19" s="47">
        <v>13.023844590235766</v>
      </c>
      <c r="N19" s="47">
        <v>1.4765183944413425</v>
      </c>
      <c r="O19" s="47">
        <v>7.4331584602743188</v>
      </c>
      <c r="P19" s="47">
        <v>4.0562466197944831</v>
      </c>
      <c r="Q19" s="47">
        <v>1.3510677370271262</v>
      </c>
      <c r="R19" s="47">
        <v>5.2367211713155921</v>
      </c>
      <c r="S19" s="47">
        <v>8.9891637478108581</v>
      </c>
      <c r="T19" s="47">
        <v>3.384353978356847</v>
      </c>
      <c r="U19" s="47">
        <v>28.197967024398544</v>
      </c>
      <c r="V19" s="47">
        <v>4.6752572112956523</v>
      </c>
      <c r="W19" s="47">
        <v>7.3432222059039507</v>
      </c>
      <c r="X19" s="47">
        <v>8.6550966411049828</v>
      </c>
      <c r="Y19" s="47">
        <v>21.445966514459666</v>
      </c>
      <c r="Z19" s="47">
        <v>17.611430346327069</v>
      </c>
      <c r="AA19" s="47">
        <v>5.914901736309865</v>
      </c>
    </row>
    <row r="20" spans="1:27" s="5" customFormat="1" ht="26.25" x14ac:dyDescent="0.25">
      <c r="A20" s="197"/>
      <c r="B20" s="25" t="s">
        <v>209</v>
      </c>
      <c r="C20" s="26" t="s">
        <v>0</v>
      </c>
      <c r="D20" s="27" t="s">
        <v>222</v>
      </c>
      <c r="E20" s="87" t="s">
        <v>293</v>
      </c>
      <c r="F20" s="53">
        <f t="shared" si="2"/>
        <v>52.969696065679415</v>
      </c>
      <c r="G20" s="96" t="str">
        <f t="shared" si="0"/>
        <v>↓</v>
      </c>
      <c r="H20" s="53">
        <f>(((1/K20)/(1/Y20)*100)-100)</f>
        <v>2387.7080993150685</v>
      </c>
      <c r="I20" s="96" t="str">
        <f t="shared" si="1"/>
        <v>↓</v>
      </c>
      <c r="J20" s="96"/>
      <c r="K20" s="47">
        <v>0.18722189503895911</v>
      </c>
      <c r="L20" s="47">
        <v>0.28639276380950107</v>
      </c>
      <c r="M20" s="47">
        <v>0.35298270384751146</v>
      </c>
      <c r="N20" s="47">
        <v>4.9630870401389665E-2</v>
      </c>
      <c r="O20" s="47">
        <v>0.21490424119840718</v>
      </c>
      <c r="P20" s="47">
        <v>0.24466249452728631</v>
      </c>
      <c r="Q20" s="47">
        <v>9.1820137467862953E-2</v>
      </c>
      <c r="R20" s="47">
        <v>8.0153895479320295E-2</v>
      </c>
      <c r="S20" s="47">
        <v>0.45151050788091068</v>
      </c>
      <c r="T20" s="47">
        <v>0.15320120889681202</v>
      </c>
      <c r="U20" s="47">
        <v>1.0774487148588685</v>
      </c>
      <c r="V20" s="47">
        <v>0.67820089176202358</v>
      </c>
      <c r="W20" s="47">
        <v>1.2777206638272873</v>
      </c>
      <c r="X20" s="47">
        <v>2.3468914899023874</v>
      </c>
      <c r="Y20" s="47">
        <v>4.6575342465753424</v>
      </c>
      <c r="Z20" s="47">
        <v>2.8265258580524928</v>
      </c>
      <c r="AA20" s="47">
        <v>0.4134071106023024</v>
      </c>
    </row>
    <row r="21" spans="1:27" s="5" customFormat="1" ht="15.75" x14ac:dyDescent="0.25">
      <c r="A21" s="199"/>
      <c r="B21" s="25" t="s">
        <v>198</v>
      </c>
      <c r="C21" s="26" t="s">
        <v>416</v>
      </c>
      <c r="D21" s="27" t="s">
        <v>80</v>
      </c>
      <c r="E21" s="87" t="s">
        <v>293</v>
      </c>
      <c r="F21" s="53">
        <f t="shared" si="2"/>
        <v>4.1970802919708063</v>
      </c>
      <c r="G21" s="96" t="str">
        <f t="shared" si="0"/>
        <v>↓</v>
      </c>
      <c r="H21" s="53"/>
      <c r="I21" s="87"/>
      <c r="J21" s="87"/>
      <c r="K21" s="47">
        <v>54.8</v>
      </c>
      <c r="L21" s="47">
        <v>57.1</v>
      </c>
      <c r="M21" s="50" t="s">
        <v>210</v>
      </c>
      <c r="N21" s="50" t="s">
        <v>210</v>
      </c>
      <c r="O21" s="50" t="s">
        <v>210</v>
      </c>
      <c r="P21" s="50" t="s">
        <v>210</v>
      </c>
      <c r="Q21" s="50" t="s">
        <v>210</v>
      </c>
      <c r="R21" s="50" t="s">
        <v>210</v>
      </c>
      <c r="S21" s="50" t="s">
        <v>210</v>
      </c>
      <c r="T21" s="50" t="s">
        <v>210</v>
      </c>
      <c r="U21" s="50" t="s">
        <v>210</v>
      </c>
      <c r="V21" s="50" t="s">
        <v>210</v>
      </c>
      <c r="W21" s="50" t="s">
        <v>210</v>
      </c>
      <c r="X21" s="50" t="s">
        <v>210</v>
      </c>
      <c r="Y21" s="50" t="s">
        <v>210</v>
      </c>
      <c r="Z21" s="50" t="s">
        <v>210</v>
      </c>
      <c r="AA21" s="50" t="s">
        <v>210</v>
      </c>
    </row>
    <row r="22" spans="1:27" s="5" customFormat="1" ht="26.25" x14ac:dyDescent="0.25">
      <c r="A22" s="193" t="s">
        <v>60</v>
      </c>
      <c r="B22" s="10" t="s">
        <v>61</v>
      </c>
      <c r="C22" s="16" t="s">
        <v>0</v>
      </c>
      <c r="D22" s="17" t="s">
        <v>223</v>
      </c>
      <c r="E22" s="87" t="s">
        <v>293</v>
      </c>
      <c r="F22" s="53">
        <f t="shared" si="2"/>
        <v>3.2258064516128968</v>
      </c>
      <c r="G22" s="96" t="str">
        <f t="shared" si="0"/>
        <v>↓</v>
      </c>
      <c r="H22" s="53">
        <f>(((1/K22)/(1/Y22)*100)-100)</f>
        <v>74.193548387096769</v>
      </c>
      <c r="I22" s="96" t="str">
        <f t="shared" si="1"/>
        <v>↓</v>
      </c>
      <c r="J22" s="96"/>
      <c r="K22" s="47">
        <v>3.1</v>
      </c>
      <c r="L22" s="47">
        <v>3.2</v>
      </c>
      <c r="M22" s="47">
        <v>3.1</v>
      </c>
      <c r="N22" s="47">
        <v>3.1</v>
      </c>
      <c r="O22" s="47">
        <v>3.6</v>
      </c>
      <c r="P22" s="47">
        <v>3.5</v>
      </c>
      <c r="Q22" s="47">
        <v>3.7</v>
      </c>
      <c r="R22" s="47">
        <v>3.8</v>
      </c>
      <c r="S22" s="47">
        <v>3.8</v>
      </c>
      <c r="T22" s="47">
        <v>3.9</v>
      </c>
      <c r="U22" s="47">
        <v>4</v>
      </c>
      <c r="V22" s="47">
        <v>4.4000000000000004</v>
      </c>
      <c r="W22" s="47">
        <v>4.5999999999999996</v>
      </c>
      <c r="X22" s="47">
        <v>4.9000000000000004</v>
      </c>
      <c r="Y22" s="47">
        <v>5.4</v>
      </c>
      <c r="Z22" s="47">
        <v>5.0999999999999996</v>
      </c>
      <c r="AA22" s="47">
        <v>5.5</v>
      </c>
    </row>
    <row r="23" spans="1:27" s="5" customFormat="1" ht="15.75" x14ac:dyDescent="0.25">
      <c r="A23" s="194"/>
      <c r="B23" s="10" t="s">
        <v>339</v>
      </c>
      <c r="C23" s="16" t="s">
        <v>42</v>
      </c>
      <c r="D23" s="17" t="s">
        <v>82</v>
      </c>
      <c r="E23" s="87" t="s">
        <v>292</v>
      </c>
      <c r="F23" s="53">
        <f>((K23/L23)*100)-100</f>
        <v>0.74906367041198507</v>
      </c>
      <c r="G23" s="96" t="str">
        <f>IF(F23&gt;0,"↑","↓")</f>
        <v>↑</v>
      </c>
      <c r="H23" s="53">
        <f>((K23/Y23)*100)-100</f>
        <v>4.1290322580645125</v>
      </c>
      <c r="I23" s="96" t="str">
        <f>IF(H23&gt;0,"↑","↓")</f>
        <v>↑</v>
      </c>
      <c r="J23" s="96"/>
      <c r="K23" s="47">
        <v>80.7</v>
      </c>
      <c r="L23" s="47">
        <v>80.099999999999994</v>
      </c>
      <c r="M23" s="47">
        <v>80.3</v>
      </c>
      <c r="N23" s="47">
        <v>80.3</v>
      </c>
      <c r="O23" s="47">
        <v>79.900000000000006</v>
      </c>
      <c r="P23" s="47">
        <v>79.900000000000006</v>
      </c>
      <c r="Q23" s="47">
        <v>79.7</v>
      </c>
      <c r="R23" s="47">
        <v>79.599999999999994</v>
      </c>
      <c r="S23" s="47">
        <v>79</v>
      </c>
      <c r="T23" s="47">
        <v>78.7</v>
      </c>
      <c r="U23" s="47">
        <v>78.7</v>
      </c>
      <c r="V23" s="47">
        <v>78.2</v>
      </c>
      <c r="W23" s="47">
        <v>78</v>
      </c>
      <c r="X23" s="47">
        <v>77.599999999999994</v>
      </c>
      <c r="Y23" s="47">
        <v>77.5</v>
      </c>
      <c r="Z23" s="47">
        <v>77.3</v>
      </c>
      <c r="AA23" s="47">
        <v>76.7</v>
      </c>
    </row>
    <row r="24" spans="1:27" s="5" customFormat="1" ht="15.75" x14ac:dyDescent="0.25">
      <c r="A24" s="194"/>
      <c r="B24" s="10" t="s">
        <v>339</v>
      </c>
      <c r="C24" s="16" t="s">
        <v>43</v>
      </c>
      <c r="D24" s="17" t="s">
        <v>82</v>
      </c>
      <c r="E24" s="87" t="s">
        <v>292</v>
      </c>
      <c r="F24" s="53">
        <f>((K24/L24)*100)-100</f>
        <v>0.11890606420928407</v>
      </c>
      <c r="G24" s="96" t="str">
        <f>IF(F24&gt;0,"↑","↓")</f>
        <v>↑</v>
      </c>
      <c r="H24" s="53">
        <f>((K24/Y24)*100)-100</f>
        <v>3.3128834355828189</v>
      </c>
      <c r="I24" s="96" t="str">
        <f>IF(H24&gt;0,"↑","↓")</f>
        <v>↑</v>
      </c>
      <c r="J24" s="96"/>
      <c r="K24" s="47">
        <v>84.2</v>
      </c>
      <c r="L24" s="47">
        <v>84.1</v>
      </c>
      <c r="M24" s="47">
        <v>84.1</v>
      </c>
      <c r="N24" s="47">
        <v>83.9</v>
      </c>
      <c r="O24" s="47">
        <v>83.6</v>
      </c>
      <c r="P24" s="47">
        <v>83.5</v>
      </c>
      <c r="Q24" s="47">
        <v>83.6</v>
      </c>
      <c r="R24" s="47">
        <v>83.3</v>
      </c>
      <c r="S24" s="47">
        <v>83</v>
      </c>
      <c r="T24" s="47">
        <v>82.4</v>
      </c>
      <c r="U24" s="47">
        <v>82.5</v>
      </c>
      <c r="V24" s="47">
        <v>82.2</v>
      </c>
      <c r="W24" s="47">
        <v>82.4</v>
      </c>
      <c r="X24" s="47">
        <v>81.8</v>
      </c>
      <c r="Y24" s="47">
        <v>81.5</v>
      </c>
      <c r="Z24" s="47">
        <v>81.2</v>
      </c>
      <c r="AA24" s="47">
        <v>80.900000000000006</v>
      </c>
    </row>
    <row r="25" spans="1:27" s="5" customFormat="1" ht="15.75" x14ac:dyDescent="0.25">
      <c r="A25" s="194"/>
      <c r="B25" s="10" t="s">
        <v>397</v>
      </c>
      <c r="C25" s="16" t="s">
        <v>42</v>
      </c>
      <c r="D25" s="17" t="s">
        <v>82</v>
      </c>
      <c r="E25" s="87" t="s">
        <v>292</v>
      </c>
      <c r="F25" s="53"/>
      <c r="G25" s="96"/>
      <c r="H25" s="53"/>
      <c r="I25" s="96"/>
      <c r="J25" s="96"/>
      <c r="K25" s="47">
        <v>65.400000000000006</v>
      </c>
      <c r="L25" s="50" t="s">
        <v>210</v>
      </c>
      <c r="M25" s="50" t="s">
        <v>210</v>
      </c>
      <c r="N25" s="50" t="s">
        <v>210</v>
      </c>
      <c r="O25" s="50" t="s">
        <v>210</v>
      </c>
      <c r="P25" s="50" t="s">
        <v>210</v>
      </c>
      <c r="Q25" s="50" t="s">
        <v>210</v>
      </c>
      <c r="R25" s="50" t="s">
        <v>210</v>
      </c>
      <c r="S25" s="50" t="s">
        <v>210</v>
      </c>
      <c r="T25" s="50" t="s">
        <v>210</v>
      </c>
      <c r="U25" s="50" t="s">
        <v>210</v>
      </c>
      <c r="V25" s="50" t="s">
        <v>210</v>
      </c>
      <c r="W25" s="50" t="s">
        <v>210</v>
      </c>
      <c r="X25" s="50" t="s">
        <v>210</v>
      </c>
      <c r="Y25" s="50" t="s">
        <v>210</v>
      </c>
      <c r="Z25" s="47"/>
      <c r="AA25" s="47"/>
    </row>
    <row r="26" spans="1:27" s="5" customFormat="1" ht="15.75" x14ac:dyDescent="0.25">
      <c r="A26" s="194"/>
      <c r="B26" s="10" t="s">
        <v>397</v>
      </c>
      <c r="C26" s="16" t="s">
        <v>43</v>
      </c>
      <c r="D26" s="17" t="s">
        <v>82</v>
      </c>
      <c r="E26" s="87" t="s">
        <v>292</v>
      </c>
      <c r="F26" s="53"/>
      <c r="G26" s="96"/>
      <c r="H26" s="53"/>
      <c r="I26" s="96"/>
      <c r="J26" s="96"/>
      <c r="K26" s="47">
        <v>65.099999999999994</v>
      </c>
      <c r="L26" s="50" t="s">
        <v>210</v>
      </c>
      <c r="M26" s="50" t="s">
        <v>210</v>
      </c>
      <c r="N26" s="50" t="s">
        <v>210</v>
      </c>
      <c r="O26" s="50" t="s">
        <v>210</v>
      </c>
      <c r="P26" s="50" t="s">
        <v>210</v>
      </c>
      <c r="Q26" s="50" t="s">
        <v>210</v>
      </c>
      <c r="R26" s="50" t="s">
        <v>210</v>
      </c>
      <c r="S26" s="50" t="s">
        <v>210</v>
      </c>
      <c r="T26" s="50" t="s">
        <v>210</v>
      </c>
      <c r="U26" s="50" t="s">
        <v>210</v>
      </c>
      <c r="V26" s="50" t="s">
        <v>210</v>
      </c>
      <c r="W26" s="50" t="s">
        <v>210</v>
      </c>
      <c r="X26" s="50" t="s">
        <v>210</v>
      </c>
      <c r="Y26" s="50" t="s">
        <v>210</v>
      </c>
      <c r="Z26" s="47"/>
      <c r="AA26" s="47"/>
    </row>
    <row r="27" spans="1:27" s="5" customFormat="1" ht="26.25" x14ac:dyDescent="0.25">
      <c r="A27" s="194"/>
      <c r="B27" s="10" t="s">
        <v>342</v>
      </c>
      <c r="C27" s="16" t="s">
        <v>42</v>
      </c>
      <c r="D27" s="17" t="s">
        <v>343</v>
      </c>
      <c r="E27" s="87" t="s">
        <v>293</v>
      </c>
      <c r="F27" s="53">
        <f>(((1/M27)/(1/N27)*100)-100)</f>
        <v>1.0752688172043037</v>
      </c>
      <c r="G27" s="96" t="str">
        <f>IF(F27&gt;0,"↓","↑")</f>
        <v>↓</v>
      </c>
      <c r="H27" s="53">
        <f>(((1/M27)/(1/Y27)*100)-100)</f>
        <v>6.4516129032257936</v>
      </c>
      <c r="I27" s="96" t="str">
        <f>IF(H27&gt;0,"↓","↑")</f>
        <v>↓</v>
      </c>
      <c r="J27" s="96"/>
      <c r="K27" s="50" t="s">
        <v>210</v>
      </c>
      <c r="L27" s="50" t="s">
        <v>210</v>
      </c>
      <c r="M27" s="54">
        <v>279</v>
      </c>
      <c r="N27" s="54">
        <v>282</v>
      </c>
      <c r="O27" s="54">
        <v>292</v>
      </c>
      <c r="P27" s="54">
        <v>293</v>
      </c>
      <c r="Q27" s="54">
        <v>316</v>
      </c>
      <c r="R27" s="54">
        <v>281</v>
      </c>
      <c r="S27" s="54">
        <v>303</v>
      </c>
      <c r="T27" s="54">
        <v>305</v>
      </c>
      <c r="U27" s="54">
        <v>302</v>
      </c>
      <c r="V27" s="54">
        <v>294</v>
      </c>
      <c r="W27" s="54">
        <v>305</v>
      </c>
      <c r="X27" s="54">
        <v>301</v>
      </c>
      <c r="Y27" s="54">
        <v>297</v>
      </c>
      <c r="Z27" s="54">
        <v>300</v>
      </c>
      <c r="AA27" s="54">
        <v>289</v>
      </c>
    </row>
    <row r="28" spans="1:27" s="5" customFormat="1" ht="26.25" x14ac:dyDescent="0.25">
      <c r="A28" s="194"/>
      <c r="B28" s="10" t="s">
        <v>342</v>
      </c>
      <c r="C28" s="16" t="s">
        <v>43</v>
      </c>
      <c r="D28" s="17" t="s">
        <v>343</v>
      </c>
      <c r="E28" s="87" t="s">
        <v>293</v>
      </c>
      <c r="F28" s="53">
        <f>(((1/M28)/(1/N28)*100)-100)</f>
        <v>3.2154340836012949</v>
      </c>
      <c r="G28" s="96" t="str">
        <f>IF(F28&gt;0,"↓","↑")</f>
        <v>↓</v>
      </c>
      <c r="H28" s="53">
        <f>(((1/M28)/(1/Y28)*100)-100)</f>
        <v>-2.2508038585208965</v>
      </c>
      <c r="I28" s="97" t="str">
        <f>IF(H28&gt;0,"↓","↑")</f>
        <v>↑</v>
      </c>
      <c r="J28" s="96"/>
      <c r="K28" s="50" t="s">
        <v>210</v>
      </c>
      <c r="L28" s="50" t="s">
        <v>210</v>
      </c>
      <c r="M28" s="54">
        <v>311</v>
      </c>
      <c r="N28" s="54">
        <v>321</v>
      </c>
      <c r="O28" s="54">
        <v>313</v>
      </c>
      <c r="P28" s="54">
        <v>310</v>
      </c>
      <c r="Q28" s="54">
        <v>334</v>
      </c>
      <c r="R28" s="54">
        <v>294</v>
      </c>
      <c r="S28" s="54">
        <v>302</v>
      </c>
      <c r="T28" s="54">
        <v>296</v>
      </c>
      <c r="U28" s="54">
        <v>290</v>
      </c>
      <c r="V28" s="54">
        <v>285</v>
      </c>
      <c r="W28" s="54">
        <v>287</v>
      </c>
      <c r="X28" s="54">
        <v>292</v>
      </c>
      <c r="Y28" s="54">
        <v>304</v>
      </c>
      <c r="Z28" s="54">
        <v>306</v>
      </c>
      <c r="AA28" s="54">
        <v>298</v>
      </c>
    </row>
    <row r="29" spans="1:27" s="5" customFormat="1" ht="15.75" x14ac:dyDescent="0.25">
      <c r="A29" s="194"/>
      <c r="B29" s="10" t="s">
        <v>62</v>
      </c>
      <c r="C29" s="16" t="s">
        <v>434</v>
      </c>
      <c r="D29" s="17" t="s">
        <v>80</v>
      </c>
      <c r="E29" s="87" t="s">
        <v>292</v>
      </c>
      <c r="F29" s="53">
        <f>((K29/L29)*100)-100</f>
        <v>-0.3571428571428612</v>
      </c>
      <c r="G29" s="87" t="s">
        <v>294</v>
      </c>
      <c r="H29" s="53">
        <f>((K29/Y29)*100)-100</f>
        <v>8.7012987012986969</v>
      </c>
      <c r="I29" s="96" t="str">
        <f>IF(H29&gt;0,"↑","↓")</f>
        <v>↑</v>
      </c>
      <c r="J29" s="96"/>
      <c r="K29" s="47">
        <v>83.7</v>
      </c>
      <c r="L29" s="47">
        <v>84</v>
      </c>
      <c r="M29" s="47">
        <v>84.3</v>
      </c>
      <c r="N29" s="47">
        <v>80</v>
      </c>
      <c r="O29" s="47">
        <v>83.6</v>
      </c>
      <c r="P29" s="47">
        <v>81.400000000000006</v>
      </c>
      <c r="Q29" s="47">
        <v>81.099999999999994</v>
      </c>
      <c r="R29" s="47">
        <v>79.7</v>
      </c>
      <c r="S29" s="47">
        <v>79.599999999999994</v>
      </c>
      <c r="T29" s="47">
        <v>79.3</v>
      </c>
      <c r="U29" s="47">
        <v>78.900000000000006</v>
      </c>
      <c r="V29" s="47">
        <v>77.400000000000006</v>
      </c>
      <c r="W29" s="47">
        <v>76.8</v>
      </c>
      <c r="X29" s="47">
        <v>77.400000000000006</v>
      </c>
      <c r="Y29" s="47">
        <v>77</v>
      </c>
      <c r="Z29" s="50" t="s">
        <v>210</v>
      </c>
      <c r="AA29" s="50" t="s">
        <v>210</v>
      </c>
    </row>
    <row r="30" spans="1:27" s="5" customFormat="1" ht="15.75" x14ac:dyDescent="0.25">
      <c r="A30" s="194"/>
      <c r="B30" s="10" t="s">
        <v>200</v>
      </c>
      <c r="C30" s="16" t="s">
        <v>63</v>
      </c>
      <c r="D30" s="17" t="s">
        <v>80</v>
      </c>
      <c r="E30" s="87" t="s">
        <v>293</v>
      </c>
      <c r="F30" s="53">
        <f>(((1/J30)/(1/K30)*100)-100)</f>
        <v>0.54644808743167061</v>
      </c>
      <c r="G30" s="96" t="str">
        <f>IF(F30&gt;0,"↓","↑")</f>
        <v>↓</v>
      </c>
      <c r="H30" s="53">
        <f>(((1/J30)/(1/P30)*100)-100)</f>
        <v>9.8360655737704974</v>
      </c>
      <c r="I30" s="96" t="str">
        <f>IF(H30&gt;0,"↓","↑")</f>
        <v>↓</v>
      </c>
      <c r="J30" s="47">
        <v>18.3</v>
      </c>
      <c r="K30" s="47">
        <v>18.399999999999999</v>
      </c>
      <c r="L30" s="47">
        <v>20.3</v>
      </c>
      <c r="M30" s="47">
        <v>21</v>
      </c>
      <c r="N30" s="47">
        <v>20.3</v>
      </c>
      <c r="O30" s="47">
        <v>21.4</v>
      </c>
      <c r="P30" s="47">
        <v>20.100000000000001</v>
      </c>
      <c r="Q30" s="50" t="s">
        <v>210</v>
      </c>
      <c r="R30" s="50" t="s">
        <v>210</v>
      </c>
      <c r="S30" s="50" t="s">
        <v>210</v>
      </c>
      <c r="T30" s="50" t="s">
        <v>210</v>
      </c>
      <c r="U30" s="50" t="s">
        <v>210</v>
      </c>
      <c r="V30" s="50" t="s">
        <v>210</v>
      </c>
      <c r="W30" s="50" t="s">
        <v>210</v>
      </c>
      <c r="X30" s="50" t="s">
        <v>210</v>
      </c>
      <c r="Y30" s="50" t="s">
        <v>210</v>
      </c>
      <c r="Z30" s="50" t="s">
        <v>210</v>
      </c>
      <c r="AA30" s="50" t="s">
        <v>210</v>
      </c>
    </row>
    <row r="31" spans="1:27" s="5" customFormat="1" ht="15.75" x14ac:dyDescent="0.25">
      <c r="A31" s="194"/>
      <c r="B31" s="10" t="s">
        <v>192</v>
      </c>
      <c r="C31" s="16" t="s">
        <v>66</v>
      </c>
      <c r="D31" s="17" t="s">
        <v>80</v>
      </c>
      <c r="E31" s="87" t="s">
        <v>293</v>
      </c>
      <c r="F31" s="53">
        <f>(((1/J31)/(1/K31)*100)-100)</f>
        <v>1.3468013468013567</v>
      </c>
      <c r="G31" s="96" t="str">
        <f>IF(F31&gt;0,"↓","↑")</f>
        <v>↓</v>
      </c>
      <c r="H31" s="53">
        <f>(((1/J31)/(1/P31)*100)-100)</f>
        <v>4.3771043771043736</v>
      </c>
      <c r="I31" s="96" t="str">
        <f>IF(H31&gt;0,"↓","↑")</f>
        <v>↓</v>
      </c>
      <c r="J31" s="47">
        <v>29.7</v>
      </c>
      <c r="K31" s="47">
        <v>30.1</v>
      </c>
      <c r="L31" s="47">
        <v>30.6</v>
      </c>
      <c r="M31" s="47">
        <v>30.1</v>
      </c>
      <c r="N31" s="47">
        <v>30.4</v>
      </c>
      <c r="O31" s="47">
        <v>30.7</v>
      </c>
      <c r="P31" s="47">
        <v>31</v>
      </c>
      <c r="Q31" s="50" t="s">
        <v>210</v>
      </c>
      <c r="R31" s="50" t="s">
        <v>210</v>
      </c>
      <c r="S31" s="50" t="s">
        <v>210</v>
      </c>
      <c r="T31" s="50" t="s">
        <v>210</v>
      </c>
      <c r="U31" s="50" t="s">
        <v>210</v>
      </c>
      <c r="V31" s="50" t="s">
        <v>210</v>
      </c>
      <c r="W31" s="50" t="s">
        <v>210</v>
      </c>
      <c r="X31" s="50" t="s">
        <v>210</v>
      </c>
      <c r="Y31" s="50" t="s">
        <v>210</v>
      </c>
      <c r="Z31" s="50" t="s">
        <v>210</v>
      </c>
      <c r="AA31" s="47">
        <v>30.12</v>
      </c>
    </row>
    <row r="32" spans="1:27" s="5" customFormat="1" ht="26.25" x14ac:dyDescent="0.25">
      <c r="A32" s="194"/>
      <c r="B32" s="10" t="s">
        <v>72</v>
      </c>
      <c r="C32" s="16" t="s">
        <v>436</v>
      </c>
      <c r="D32" s="17" t="s">
        <v>80</v>
      </c>
      <c r="E32" s="87" t="s">
        <v>293</v>
      </c>
      <c r="F32" s="53">
        <f>(((1/K32)/(1/L32)*100)-100)</f>
        <v>21.311475409836092</v>
      </c>
      <c r="G32" s="96" t="str">
        <f>IF(F32&gt;0,"↓","↑")</f>
        <v>↓</v>
      </c>
      <c r="H32" s="53">
        <f>(((1/K32)/(1/X32)*100)-100)</f>
        <v>75.573770491803316</v>
      </c>
      <c r="I32" s="96" t="str">
        <f>IF(H32&gt;0,"↓","↑")</f>
        <v>↓</v>
      </c>
      <c r="J32" s="87"/>
      <c r="K32" s="47">
        <v>6.1</v>
      </c>
      <c r="L32" s="47">
        <v>7.4</v>
      </c>
      <c r="M32" s="50" t="s">
        <v>210</v>
      </c>
      <c r="N32" s="47">
        <v>8.6999999999999993</v>
      </c>
      <c r="O32" s="50" t="s">
        <v>210</v>
      </c>
      <c r="P32" s="50" t="s">
        <v>210</v>
      </c>
      <c r="Q32" s="47">
        <v>9.0500000000000007</v>
      </c>
      <c r="R32" s="50" t="s">
        <v>210</v>
      </c>
      <c r="S32" s="50" t="s">
        <v>210</v>
      </c>
      <c r="T32" s="47">
        <v>10.6</v>
      </c>
      <c r="U32" s="50" t="s">
        <v>210</v>
      </c>
      <c r="V32" s="50" t="s">
        <v>210</v>
      </c>
      <c r="W32" s="50" t="s">
        <v>210</v>
      </c>
      <c r="X32" s="47">
        <v>10.71</v>
      </c>
      <c r="Y32" s="50" t="s">
        <v>210</v>
      </c>
      <c r="Z32" s="50" t="s">
        <v>210</v>
      </c>
      <c r="AA32" s="50" t="s">
        <v>210</v>
      </c>
    </row>
    <row r="33" spans="1:27" s="5" customFormat="1" ht="26.25" x14ac:dyDescent="0.25">
      <c r="A33" s="194"/>
      <c r="B33" s="10" t="s">
        <v>72</v>
      </c>
      <c r="C33" s="16" t="s">
        <v>435</v>
      </c>
      <c r="D33" s="17" t="s">
        <v>80</v>
      </c>
      <c r="E33" s="87" t="s">
        <v>293</v>
      </c>
      <c r="F33" s="53">
        <f>(((1/K33)/(1/L33)*100)-100)</f>
        <v>5.3191489361702224</v>
      </c>
      <c r="G33" s="96" t="str">
        <f>IF(F33&gt;0,"↓","↑")</f>
        <v>↓</v>
      </c>
      <c r="H33" s="53">
        <f>(((1/K33)/(1/X33)*100)-100)</f>
        <v>46.489361702127638</v>
      </c>
      <c r="I33" s="96" t="str">
        <f>IF(H33&gt;0,"↓","↑")</f>
        <v>↓</v>
      </c>
      <c r="J33" s="87"/>
      <c r="K33" s="47">
        <v>18.8</v>
      </c>
      <c r="L33" s="47">
        <v>19.8</v>
      </c>
      <c r="M33" s="50" t="s">
        <v>210</v>
      </c>
      <c r="N33" s="47">
        <v>24.9</v>
      </c>
      <c r="O33" s="50" t="s">
        <v>210</v>
      </c>
      <c r="P33" s="50" t="s">
        <v>210</v>
      </c>
      <c r="Q33" s="47">
        <v>17.170000000000002</v>
      </c>
      <c r="R33" s="50" t="s">
        <v>210</v>
      </c>
      <c r="S33" s="50" t="s">
        <v>210</v>
      </c>
      <c r="T33" s="47">
        <v>23.73</v>
      </c>
      <c r="U33" s="50" t="s">
        <v>210</v>
      </c>
      <c r="V33" s="50" t="s">
        <v>210</v>
      </c>
      <c r="W33" s="50" t="s">
        <v>210</v>
      </c>
      <c r="X33" s="47">
        <v>27.54</v>
      </c>
      <c r="Y33" s="50" t="s">
        <v>210</v>
      </c>
      <c r="Z33" s="50" t="s">
        <v>210</v>
      </c>
      <c r="AA33" s="50" t="s">
        <v>210</v>
      </c>
    </row>
    <row r="34" spans="1:27" s="5" customFormat="1" ht="15.75" x14ac:dyDescent="0.25">
      <c r="A34" s="194"/>
      <c r="B34" s="10" t="s">
        <v>370</v>
      </c>
      <c r="C34" s="16" t="s">
        <v>437</v>
      </c>
      <c r="D34" s="17" t="s">
        <v>80</v>
      </c>
      <c r="E34" s="87" t="s">
        <v>292</v>
      </c>
      <c r="F34" s="53"/>
      <c r="G34" s="96"/>
      <c r="H34" s="53"/>
      <c r="I34" s="96"/>
      <c r="J34" s="87"/>
      <c r="K34" s="47">
        <v>16.100000000000001</v>
      </c>
      <c r="L34" s="50" t="s">
        <v>210</v>
      </c>
      <c r="M34" s="50" t="s">
        <v>210</v>
      </c>
      <c r="N34" s="50" t="s">
        <v>210</v>
      </c>
      <c r="O34" s="50" t="s">
        <v>210</v>
      </c>
      <c r="P34" s="50" t="s">
        <v>210</v>
      </c>
      <c r="Q34" s="50" t="s">
        <v>210</v>
      </c>
      <c r="R34" s="50" t="s">
        <v>210</v>
      </c>
      <c r="S34" s="50" t="s">
        <v>210</v>
      </c>
      <c r="T34" s="50" t="s">
        <v>210</v>
      </c>
      <c r="U34" s="50" t="s">
        <v>210</v>
      </c>
      <c r="V34" s="50" t="s">
        <v>210</v>
      </c>
      <c r="W34" s="50" t="s">
        <v>210</v>
      </c>
      <c r="X34" s="50" t="s">
        <v>210</v>
      </c>
      <c r="Y34" s="50" t="s">
        <v>210</v>
      </c>
      <c r="Z34" s="50"/>
      <c r="AA34" s="50"/>
    </row>
    <row r="35" spans="1:27" s="5" customFormat="1" ht="15.75" x14ac:dyDescent="0.25">
      <c r="A35" s="194"/>
      <c r="B35" s="10" t="s">
        <v>371</v>
      </c>
      <c r="C35" s="16" t="s">
        <v>437</v>
      </c>
      <c r="D35" s="17" t="s">
        <v>80</v>
      </c>
      <c r="E35" s="87" t="s">
        <v>292</v>
      </c>
      <c r="F35" s="53"/>
      <c r="G35" s="96"/>
      <c r="H35" s="53"/>
      <c r="I35" s="96"/>
      <c r="J35" s="87"/>
      <c r="K35" s="47">
        <v>36.5</v>
      </c>
      <c r="L35" s="50" t="s">
        <v>210</v>
      </c>
      <c r="M35" s="50" t="s">
        <v>210</v>
      </c>
      <c r="N35" s="50" t="s">
        <v>210</v>
      </c>
      <c r="O35" s="50" t="s">
        <v>210</v>
      </c>
      <c r="P35" s="50" t="s">
        <v>210</v>
      </c>
      <c r="Q35" s="50" t="s">
        <v>210</v>
      </c>
      <c r="R35" s="50" t="s">
        <v>210</v>
      </c>
      <c r="S35" s="50" t="s">
        <v>210</v>
      </c>
      <c r="T35" s="50" t="s">
        <v>210</v>
      </c>
      <c r="U35" s="50" t="s">
        <v>210</v>
      </c>
      <c r="V35" s="50" t="s">
        <v>210</v>
      </c>
      <c r="W35" s="50" t="s">
        <v>210</v>
      </c>
      <c r="X35" s="50" t="s">
        <v>210</v>
      </c>
      <c r="Y35" s="50" t="s">
        <v>210</v>
      </c>
      <c r="Z35" s="50"/>
      <c r="AA35" s="50"/>
    </row>
    <row r="36" spans="1:27" s="5" customFormat="1" ht="15.75" x14ac:dyDescent="0.25">
      <c r="A36" s="194"/>
      <c r="B36" s="10" t="s">
        <v>372</v>
      </c>
      <c r="C36" s="16" t="s">
        <v>437</v>
      </c>
      <c r="D36" s="17" t="s">
        <v>80</v>
      </c>
      <c r="E36" s="87" t="s">
        <v>292</v>
      </c>
      <c r="F36" s="53"/>
      <c r="G36" s="96"/>
      <c r="H36" s="53"/>
      <c r="I36" s="96"/>
      <c r="J36" s="87"/>
      <c r="K36" s="47">
        <v>35.299999999999997</v>
      </c>
      <c r="L36" s="50" t="s">
        <v>210</v>
      </c>
      <c r="M36" s="50" t="s">
        <v>210</v>
      </c>
      <c r="N36" s="50" t="s">
        <v>210</v>
      </c>
      <c r="O36" s="50" t="s">
        <v>210</v>
      </c>
      <c r="P36" s="50" t="s">
        <v>210</v>
      </c>
      <c r="Q36" s="50" t="s">
        <v>210</v>
      </c>
      <c r="R36" s="50" t="s">
        <v>210</v>
      </c>
      <c r="S36" s="50" t="s">
        <v>210</v>
      </c>
      <c r="T36" s="50" t="s">
        <v>210</v>
      </c>
      <c r="U36" s="50" t="s">
        <v>210</v>
      </c>
      <c r="V36" s="50" t="s">
        <v>210</v>
      </c>
      <c r="W36" s="50" t="s">
        <v>210</v>
      </c>
      <c r="X36" s="50" t="s">
        <v>210</v>
      </c>
      <c r="Y36" s="50" t="s">
        <v>210</v>
      </c>
      <c r="Z36" s="50"/>
      <c r="AA36" s="50"/>
    </row>
    <row r="37" spans="1:27" s="5" customFormat="1" ht="15.75" x14ac:dyDescent="0.25">
      <c r="A37" s="194"/>
      <c r="B37" s="10" t="s">
        <v>373</v>
      </c>
      <c r="C37" s="16" t="s">
        <v>437</v>
      </c>
      <c r="D37" s="17" t="s">
        <v>80</v>
      </c>
      <c r="E37" s="87" t="s">
        <v>293</v>
      </c>
      <c r="F37" s="53"/>
      <c r="G37" s="96"/>
      <c r="H37" s="53"/>
      <c r="I37" s="96"/>
      <c r="J37" s="87"/>
      <c r="K37" s="47">
        <v>12.1</v>
      </c>
      <c r="L37" s="50" t="s">
        <v>210</v>
      </c>
      <c r="M37" s="50" t="s">
        <v>210</v>
      </c>
      <c r="N37" s="50" t="s">
        <v>210</v>
      </c>
      <c r="O37" s="50" t="s">
        <v>210</v>
      </c>
      <c r="P37" s="50" t="s">
        <v>210</v>
      </c>
      <c r="Q37" s="50" t="s">
        <v>210</v>
      </c>
      <c r="R37" s="50" t="s">
        <v>210</v>
      </c>
      <c r="S37" s="50" t="s">
        <v>210</v>
      </c>
      <c r="T37" s="50" t="s">
        <v>210</v>
      </c>
      <c r="U37" s="50" t="s">
        <v>210</v>
      </c>
      <c r="V37" s="50" t="s">
        <v>210</v>
      </c>
      <c r="W37" s="50" t="s">
        <v>210</v>
      </c>
      <c r="X37" s="50" t="s">
        <v>210</v>
      </c>
      <c r="Y37" s="50" t="s">
        <v>210</v>
      </c>
      <c r="Z37" s="50"/>
      <c r="AA37" s="50"/>
    </row>
    <row r="38" spans="1:27" s="5" customFormat="1" ht="15.75" x14ac:dyDescent="0.25">
      <c r="A38" s="194"/>
      <c r="B38" s="10" t="s">
        <v>165</v>
      </c>
      <c r="C38" s="16" t="s">
        <v>434</v>
      </c>
      <c r="D38" s="17" t="s">
        <v>80</v>
      </c>
      <c r="E38" s="87" t="s">
        <v>293</v>
      </c>
      <c r="F38" s="53">
        <f>(((1/K38)/(1/M38)*100)-100)</f>
        <v>-12.75510204081634</v>
      </c>
      <c r="G38" s="97" t="str">
        <f>IF(F38&gt;0,"↓","↑")</f>
        <v>↑</v>
      </c>
      <c r="H38" s="53">
        <f>(((1/K38)/(1/Y38)*100)-100)</f>
        <v>11.734693877550995</v>
      </c>
      <c r="I38" s="96" t="str">
        <f>IF(H38&gt;0,"↓","↑")</f>
        <v>↓</v>
      </c>
      <c r="J38" s="87"/>
      <c r="K38" s="47">
        <v>19.600000000000001</v>
      </c>
      <c r="L38" s="50" t="s">
        <v>210</v>
      </c>
      <c r="M38" s="47">
        <v>17.100000000000001</v>
      </c>
      <c r="N38" s="47">
        <v>16.2</v>
      </c>
      <c r="O38" s="50" t="s">
        <v>210</v>
      </c>
      <c r="P38" s="50" t="s">
        <v>210</v>
      </c>
      <c r="Q38" s="47">
        <v>18.5</v>
      </c>
      <c r="R38" s="50" t="s">
        <v>210</v>
      </c>
      <c r="S38" s="47">
        <v>18.7</v>
      </c>
      <c r="T38" s="50" t="s">
        <v>210</v>
      </c>
      <c r="U38" s="47">
        <v>19.5</v>
      </c>
      <c r="V38" s="50" t="s">
        <v>210</v>
      </c>
      <c r="W38" s="47">
        <v>21.6</v>
      </c>
      <c r="X38" s="50" t="s">
        <v>210</v>
      </c>
      <c r="Y38" s="47">
        <v>21.9</v>
      </c>
      <c r="Z38" s="50" t="s">
        <v>210</v>
      </c>
      <c r="AA38" s="50" t="s">
        <v>210</v>
      </c>
    </row>
    <row r="39" spans="1:27" s="5" customFormat="1" ht="15.75" x14ac:dyDescent="0.25">
      <c r="A39" s="194"/>
      <c r="B39" s="10" t="s">
        <v>406</v>
      </c>
      <c r="C39" s="16" t="s">
        <v>434</v>
      </c>
      <c r="D39" s="17" t="s">
        <v>80</v>
      </c>
      <c r="E39" s="87" t="s">
        <v>292</v>
      </c>
      <c r="F39" s="53"/>
      <c r="G39" s="87"/>
      <c r="H39" s="53"/>
      <c r="I39" s="87"/>
      <c r="J39" s="87"/>
      <c r="K39" s="47">
        <v>75.099999999999994</v>
      </c>
      <c r="L39" s="50" t="s">
        <v>210</v>
      </c>
      <c r="M39" s="50" t="s">
        <v>210</v>
      </c>
      <c r="N39" s="50" t="s">
        <v>210</v>
      </c>
      <c r="O39" s="50" t="s">
        <v>210</v>
      </c>
      <c r="P39" s="50" t="s">
        <v>210</v>
      </c>
      <c r="Q39" s="50" t="s">
        <v>210</v>
      </c>
      <c r="R39" s="50" t="s">
        <v>210</v>
      </c>
      <c r="S39" s="50" t="s">
        <v>210</v>
      </c>
      <c r="T39" s="50" t="s">
        <v>210</v>
      </c>
      <c r="U39" s="50" t="s">
        <v>210</v>
      </c>
      <c r="V39" s="50" t="s">
        <v>210</v>
      </c>
      <c r="W39" s="50" t="s">
        <v>210</v>
      </c>
      <c r="X39" s="50" t="s">
        <v>210</v>
      </c>
      <c r="Y39" s="50" t="s">
        <v>210</v>
      </c>
      <c r="Z39" s="50"/>
      <c r="AA39" s="50"/>
    </row>
    <row r="40" spans="1:27" s="5" customFormat="1" ht="26.25" x14ac:dyDescent="0.25">
      <c r="A40" s="194"/>
      <c r="B40" s="10" t="s">
        <v>166</v>
      </c>
      <c r="C40" s="16" t="s">
        <v>438</v>
      </c>
      <c r="D40" s="17" t="s">
        <v>80</v>
      </c>
      <c r="E40" s="87" t="s">
        <v>292</v>
      </c>
      <c r="F40" s="53"/>
      <c r="G40" s="87"/>
      <c r="H40" s="53"/>
      <c r="I40" s="87"/>
      <c r="J40" s="87"/>
      <c r="K40" s="50" t="s">
        <v>210</v>
      </c>
      <c r="L40" s="47">
        <v>15.2</v>
      </c>
      <c r="M40" s="50" t="s">
        <v>210</v>
      </c>
      <c r="N40" s="50" t="s">
        <v>210</v>
      </c>
      <c r="O40" s="50" t="s">
        <v>210</v>
      </c>
      <c r="P40" s="50" t="s">
        <v>210</v>
      </c>
      <c r="Q40" s="50" t="s">
        <v>210</v>
      </c>
      <c r="R40" s="50" t="s">
        <v>210</v>
      </c>
      <c r="S40" s="50" t="s">
        <v>210</v>
      </c>
      <c r="T40" s="50" t="s">
        <v>210</v>
      </c>
      <c r="U40" s="50" t="s">
        <v>210</v>
      </c>
      <c r="V40" s="50" t="s">
        <v>210</v>
      </c>
      <c r="W40" s="50" t="s">
        <v>210</v>
      </c>
      <c r="X40" s="50" t="s">
        <v>210</v>
      </c>
      <c r="Y40" s="50" t="s">
        <v>210</v>
      </c>
      <c r="Z40" s="50" t="s">
        <v>210</v>
      </c>
      <c r="AA40" s="50" t="s">
        <v>210</v>
      </c>
    </row>
    <row r="41" spans="1:27" s="5" customFormat="1" ht="26.25" x14ac:dyDescent="0.25">
      <c r="A41" s="194"/>
      <c r="B41" s="10" t="s">
        <v>166</v>
      </c>
      <c r="C41" s="16" t="s">
        <v>439</v>
      </c>
      <c r="D41" s="17" t="s">
        <v>80</v>
      </c>
      <c r="E41" s="87" t="s">
        <v>292</v>
      </c>
      <c r="F41" s="53"/>
      <c r="G41" s="87"/>
      <c r="H41" s="53"/>
      <c r="I41" s="87"/>
      <c r="J41" s="87"/>
      <c r="K41" s="50" t="s">
        <v>210</v>
      </c>
      <c r="L41" s="47">
        <v>55.5</v>
      </c>
      <c r="M41" s="50" t="s">
        <v>210</v>
      </c>
      <c r="N41" s="50" t="s">
        <v>210</v>
      </c>
      <c r="O41" s="50" t="s">
        <v>210</v>
      </c>
      <c r="P41" s="50" t="s">
        <v>210</v>
      </c>
      <c r="Q41" s="50" t="s">
        <v>210</v>
      </c>
      <c r="R41" s="50" t="s">
        <v>210</v>
      </c>
      <c r="S41" s="50" t="s">
        <v>210</v>
      </c>
      <c r="T41" s="50" t="s">
        <v>210</v>
      </c>
      <c r="U41" s="50" t="s">
        <v>210</v>
      </c>
      <c r="V41" s="50" t="s">
        <v>210</v>
      </c>
      <c r="W41" s="50" t="s">
        <v>210</v>
      </c>
      <c r="X41" s="50" t="s">
        <v>210</v>
      </c>
      <c r="Y41" s="50" t="s">
        <v>210</v>
      </c>
      <c r="Z41" s="50" t="s">
        <v>210</v>
      </c>
      <c r="AA41" s="50" t="s">
        <v>210</v>
      </c>
    </row>
    <row r="42" spans="1:27" s="5" customFormat="1" ht="26.25" x14ac:dyDescent="0.25">
      <c r="A42" s="194"/>
      <c r="B42" s="10" t="s">
        <v>79</v>
      </c>
      <c r="C42" s="16" t="s">
        <v>440</v>
      </c>
      <c r="D42" s="17" t="s">
        <v>80</v>
      </c>
      <c r="E42" s="87" t="s">
        <v>292</v>
      </c>
      <c r="F42" s="53"/>
      <c r="G42" s="87"/>
      <c r="H42" s="53"/>
      <c r="I42" s="87"/>
      <c r="J42" s="87"/>
      <c r="K42" s="50" t="s">
        <v>210</v>
      </c>
      <c r="L42" s="47">
        <v>18</v>
      </c>
      <c r="M42" s="50" t="s">
        <v>210</v>
      </c>
      <c r="N42" s="50" t="s">
        <v>210</v>
      </c>
      <c r="O42" s="50" t="s">
        <v>210</v>
      </c>
      <c r="P42" s="50" t="s">
        <v>210</v>
      </c>
      <c r="Q42" s="50" t="s">
        <v>210</v>
      </c>
      <c r="R42" s="50" t="s">
        <v>210</v>
      </c>
      <c r="S42" s="50" t="s">
        <v>210</v>
      </c>
      <c r="T42" s="50" t="s">
        <v>210</v>
      </c>
      <c r="U42" s="50" t="s">
        <v>210</v>
      </c>
      <c r="V42" s="50" t="s">
        <v>210</v>
      </c>
      <c r="W42" s="50" t="s">
        <v>210</v>
      </c>
      <c r="X42" s="50" t="s">
        <v>210</v>
      </c>
      <c r="Y42" s="50" t="s">
        <v>210</v>
      </c>
      <c r="Z42" s="50" t="s">
        <v>210</v>
      </c>
      <c r="AA42" s="50" t="s">
        <v>210</v>
      </c>
    </row>
    <row r="43" spans="1:27" s="5" customFormat="1" ht="26.25" x14ac:dyDescent="0.25">
      <c r="A43" s="195"/>
      <c r="B43" s="10" t="s">
        <v>79</v>
      </c>
      <c r="C43" s="16" t="s">
        <v>441</v>
      </c>
      <c r="D43" s="17" t="s">
        <v>80</v>
      </c>
      <c r="E43" s="87" t="s">
        <v>292</v>
      </c>
      <c r="F43" s="53"/>
      <c r="G43" s="87"/>
      <c r="H43" s="53"/>
      <c r="I43" s="87"/>
      <c r="J43" s="87"/>
      <c r="K43" s="50" t="s">
        <v>210</v>
      </c>
      <c r="L43" s="47">
        <v>42.3</v>
      </c>
      <c r="M43" s="50" t="s">
        <v>210</v>
      </c>
      <c r="N43" s="50" t="s">
        <v>210</v>
      </c>
      <c r="O43" s="50" t="s">
        <v>210</v>
      </c>
      <c r="P43" s="50" t="s">
        <v>210</v>
      </c>
      <c r="Q43" s="50" t="s">
        <v>210</v>
      </c>
      <c r="R43" s="50" t="s">
        <v>210</v>
      </c>
      <c r="S43" s="50" t="s">
        <v>210</v>
      </c>
      <c r="T43" s="50" t="s">
        <v>210</v>
      </c>
      <c r="U43" s="50" t="s">
        <v>210</v>
      </c>
      <c r="V43" s="50" t="s">
        <v>210</v>
      </c>
      <c r="W43" s="50" t="s">
        <v>210</v>
      </c>
      <c r="X43" s="50" t="s">
        <v>210</v>
      </c>
      <c r="Y43" s="50" t="s">
        <v>210</v>
      </c>
      <c r="Z43" s="50" t="s">
        <v>210</v>
      </c>
      <c r="AA43" s="50" t="s">
        <v>210</v>
      </c>
    </row>
    <row r="44" spans="1:27" s="5" customFormat="1" ht="26.25" x14ac:dyDescent="0.25">
      <c r="A44" s="196" t="s">
        <v>83</v>
      </c>
      <c r="B44" s="25" t="s">
        <v>226</v>
      </c>
      <c r="C44" s="26" t="s">
        <v>0</v>
      </c>
      <c r="D44" s="27" t="s">
        <v>80</v>
      </c>
      <c r="E44" s="87" t="s">
        <v>293</v>
      </c>
      <c r="F44" s="53">
        <f>(((1/K44)/(1/L44)*100)-100)</f>
        <v>5.9405940594059246</v>
      </c>
      <c r="G44" s="96" t="str">
        <f>IF(F44&gt;0,"↓","↑")</f>
        <v>↓</v>
      </c>
      <c r="H44" s="53">
        <f>(((1/K44)/(1/Y44)*100)-100)</f>
        <v>17.516328350690429</v>
      </c>
      <c r="I44" s="96" t="str">
        <f>IF(H44&gt;0,"↓","↑")</f>
        <v>↓</v>
      </c>
      <c r="J44" s="96"/>
      <c r="K44" s="47">
        <v>30.3</v>
      </c>
      <c r="L44" s="47">
        <v>32.1</v>
      </c>
      <c r="M44" s="47">
        <v>33.5</v>
      </c>
      <c r="N44" s="47">
        <v>32.799999999999997</v>
      </c>
      <c r="O44" s="47">
        <v>32.698905748587329</v>
      </c>
      <c r="P44" s="47">
        <v>31.549171721621903</v>
      </c>
      <c r="Q44" s="47">
        <v>31.794198275930867</v>
      </c>
      <c r="R44" s="47">
        <v>33.60289333447534</v>
      </c>
      <c r="S44" s="47">
        <v>33.716300867576685</v>
      </c>
      <c r="T44" s="47">
        <v>34.983076592872067</v>
      </c>
      <c r="U44" s="47">
        <v>36.038640051512537</v>
      </c>
      <c r="V44" s="47">
        <v>36.178531759746896</v>
      </c>
      <c r="W44" s="47">
        <v>36.500776109205248</v>
      </c>
      <c r="X44" s="47">
        <v>35.736307614732901</v>
      </c>
      <c r="Y44" s="47">
        <v>35.607447490259204</v>
      </c>
      <c r="Z44" s="47">
        <v>33.062778852299175</v>
      </c>
      <c r="AA44" s="47">
        <v>33.615777449840408</v>
      </c>
    </row>
    <row r="45" spans="1:27" s="5" customFormat="1" ht="39" x14ac:dyDescent="0.25">
      <c r="A45" s="197"/>
      <c r="B45" s="25" t="s">
        <v>193</v>
      </c>
      <c r="C45" s="26" t="s">
        <v>501</v>
      </c>
      <c r="D45" s="27" t="s">
        <v>80</v>
      </c>
      <c r="E45" s="87" t="s">
        <v>292</v>
      </c>
      <c r="F45" s="53">
        <f>((K45/L45)*100)-100</f>
        <v>-0.23174971031286873</v>
      </c>
      <c r="G45" s="87" t="s">
        <v>294</v>
      </c>
      <c r="H45" s="53">
        <f>((K45/Y45)*100)-100</f>
        <v>7.5174825174825202</v>
      </c>
      <c r="I45" s="96" t="str">
        <f>IF(H45&gt;0,"↑","↓")</f>
        <v>↑</v>
      </c>
      <c r="J45" s="96"/>
      <c r="K45" s="47">
        <v>86.1</v>
      </c>
      <c r="L45" s="47">
        <v>86.3</v>
      </c>
      <c r="M45" s="47">
        <v>85.3</v>
      </c>
      <c r="N45" s="47">
        <v>84.2</v>
      </c>
      <c r="O45" s="47">
        <v>85.68</v>
      </c>
      <c r="P45" s="47">
        <v>85.88</v>
      </c>
      <c r="Q45" s="47">
        <v>86.63</v>
      </c>
      <c r="R45" s="47">
        <v>85.14</v>
      </c>
      <c r="S45" s="47">
        <v>84.12</v>
      </c>
      <c r="T45" s="47">
        <v>83.37</v>
      </c>
      <c r="U45" s="47">
        <v>81.89</v>
      </c>
      <c r="V45" s="47">
        <v>81.38</v>
      </c>
      <c r="W45" s="47">
        <v>81.02</v>
      </c>
      <c r="X45" s="47">
        <v>81.66</v>
      </c>
      <c r="Y45" s="47">
        <v>80.08</v>
      </c>
      <c r="Z45" s="50" t="s">
        <v>210</v>
      </c>
      <c r="AA45" s="50" t="s">
        <v>210</v>
      </c>
    </row>
    <row r="46" spans="1:27" s="5" customFormat="1" ht="39" x14ac:dyDescent="0.25">
      <c r="A46" s="197"/>
      <c r="B46" s="25" t="s">
        <v>168</v>
      </c>
      <c r="C46" s="26" t="s">
        <v>501</v>
      </c>
      <c r="D46" s="27" t="s">
        <v>80</v>
      </c>
      <c r="E46" s="87" t="s">
        <v>292</v>
      </c>
      <c r="F46" s="53">
        <f>((K46/L46)*100)-100</f>
        <v>-0.83632019115890444</v>
      </c>
      <c r="G46" s="87" t="s">
        <v>294</v>
      </c>
      <c r="H46" s="53">
        <f>((K46/Y46)*100)-100</f>
        <v>2.3806586900209794</v>
      </c>
      <c r="I46" s="96" t="str">
        <f>IF(H46&gt;0,"↑","↓")</f>
        <v>↑</v>
      </c>
      <c r="J46" s="96"/>
      <c r="K46" s="47">
        <v>83</v>
      </c>
      <c r="L46" s="47">
        <v>83.7</v>
      </c>
      <c r="M46" s="47">
        <v>83.1</v>
      </c>
      <c r="N46" s="47">
        <v>83.4</v>
      </c>
      <c r="O46" s="47">
        <v>83.59</v>
      </c>
      <c r="P46" s="47">
        <v>83.97</v>
      </c>
      <c r="Q46" s="47">
        <v>83.93</v>
      </c>
      <c r="R46" s="47">
        <v>84.09</v>
      </c>
      <c r="S46" s="47">
        <v>83.21</v>
      </c>
      <c r="T46" s="47">
        <v>82.28</v>
      </c>
      <c r="U46" s="47">
        <v>81.03</v>
      </c>
      <c r="V46" s="47">
        <v>81.180000000000007</v>
      </c>
      <c r="W46" s="47">
        <v>79.930000000000007</v>
      </c>
      <c r="X46" s="47">
        <v>79.66</v>
      </c>
      <c r="Y46" s="47">
        <v>81.069999999999993</v>
      </c>
      <c r="Z46" s="50" t="s">
        <v>210</v>
      </c>
      <c r="AA46" s="50" t="s">
        <v>210</v>
      </c>
    </row>
    <row r="47" spans="1:27" s="5" customFormat="1" ht="15.75" x14ac:dyDescent="0.25">
      <c r="A47" s="197"/>
      <c r="B47" s="25" t="s">
        <v>194</v>
      </c>
      <c r="C47" s="26" t="s">
        <v>0</v>
      </c>
      <c r="D47" s="27" t="s">
        <v>80</v>
      </c>
      <c r="E47" s="87" t="s">
        <v>293</v>
      </c>
      <c r="F47" s="53">
        <f>(((1/K47)/(1/L47)*100)-100)</f>
        <v>-6.1106675275368616E-13</v>
      </c>
      <c r="G47" s="87" t="s">
        <v>294</v>
      </c>
      <c r="H47" s="53">
        <f>(((1/K47)/(1/Y47)*100)-100)</f>
        <v>165.2173913043481</v>
      </c>
      <c r="I47" s="96" t="str">
        <f>IF(H47&gt;0,"↓","↑")</f>
        <v>↓</v>
      </c>
      <c r="J47" s="96"/>
      <c r="K47" s="47">
        <v>2.2999999999999972</v>
      </c>
      <c r="L47" s="47">
        <v>2.2999999999999829</v>
      </c>
      <c r="M47" s="47">
        <v>2.2000000000000002</v>
      </c>
      <c r="N47" s="47">
        <v>2.2000000000000002</v>
      </c>
      <c r="O47" s="47">
        <v>2.2000000000000002</v>
      </c>
      <c r="P47" s="47">
        <v>2.2000000000000002</v>
      </c>
      <c r="Q47" s="47">
        <v>2.6</v>
      </c>
      <c r="R47" s="47">
        <v>3</v>
      </c>
      <c r="S47" s="47">
        <v>3.2</v>
      </c>
      <c r="T47" s="47">
        <v>3.5</v>
      </c>
      <c r="U47" s="47">
        <v>3.8</v>
      </c>
      <c r="V47" s="47">
        <v>4.0999999999999996</v>
      </c>
      <c r="W47" s="47">
        <v>4.4000000000000004</v>
      </c>
      <c r="X47" s="47">
        <v>5.3</v>
      </c>
      <c r="Y47" s="47">
        <v>6.1</v>
      </c>
      <c r="Z47" s="47">
        <v>7</v>
      </c>
      <c r="AA47" s="47">
        <v>7.7</v>
      </c>
    </row>
    <row r="48" spans="1:27" s="5" customFormat="1" ht="39" x14ac:dyDescent="0.25">
      <c r="A48" s="197"/>
      <c r="B48" s="25" t="s">
        <v>169</v>
      </c>
      <c r="C48" s="26" t="s">
        <v>501</v>
      </c>
      <c r="D48" s="27" t="s">
        <v>80</v>
      </c>
      <c r="E48" s="87" t="s">
        <v>292</v>
      </c>
      <c r="F48" s="53">
        <f>((K48/L48)*100)-100</f>
        <v>-2.0151133501259579</v>
      </c>
      <c r="G48" s="87" t="s">
        <v>294</v>
      </c>
      <c r="H48" s="53">
        <f>((K48/Y48)*100)-100</f>
        <v>-12.407115514523753</v>
      </c>
      <c r="I48" s="97" t="str">
        <f>IF(H48&gt;0,"↑","↓")</f>
        <v>↓</v>
      </c>
      <c r="J48" s="97"/>
      <c r="K48" s="47">
        <v>38.9</v>
      </c>
      <c r="L48" s="47">
        <v>39.700000000000003</v>
      </c>
      <c r="M48" s="47">
        <v>40.4</v>
      </c>
      <c r="N48" s="47">
        <v>39.5</v>
      </c>
      <c r="O48" s="50" t="s">
        <v>210</v>
      </c>
      <c r="P48" s="47">
        <v>39.700000000000003</v>
      </c>
      <c r="Q48" s="47">
        <v>40.4</v>
      </c>
      <c r="R48" s="47">
        <v>39.5</v>
      </c>
      <c r="S48" s="50" t="s">
        <v>210</v>
      </c>
      <c r="T48" s="50" t="s">
        <v>210</v>
      </c>
      <c r="U48" s="47">
        <v>43.55</v>
      </c>
      <c r="V48" s="47">
        <v>44.08</v>
      </c>
      <c r="W48" s="47">
        <v>44.87</v>
      </c>
      <c r="X48" s="47">
        <v>43.9</v>
      </c>
      <c r="Y48" s="47">
        <v>44.41</v>
      </c>
      <c r="Z48" s="50" t="s">
        <v>210</v>
      </c>
      <c r="AA48" s="50" t="s">
        <v>210</v>
      </c>
    </row>
    <row r="49" spans="1:27" s="5" customFormat="1" ht="15.75" x14ac:dyDescent="0.25">
      <c r="A49" s="199"/>
      <c r="B49" s="25" t="s">
        <v>101</v>
      </c>
      <c r="C49" s="26" t="s">
        <v>0</v>
      </c>
      <c r="D49" s="27" t="s">
        <v>100</v>
      </c>
      <c r="E49" s="87" t="s">
        <v>293</v>
      </c>
      <c r="F49" s="53">
        <f>(((1/K49)/(1/L49)*100)-100)</f>
        <v>0.5624745078397666</v>
      </c>
      <c r="G49" s="87" t="s">
        <v>294</v>
      </c>
      <c r="H49" s="53">
        <f>(((1/K49)/(1/Y49)*100)-100)</f>
        <v>8.3129370933843916</v>
      </c>
      <c r="I49" s="96" t="str">
        <f t="shared" ref="G49:I50" si="3">IF(H49&gt;0,"↓","↑")</f>
        <v>↓</v>
      </c>
      <c r="J49" s="96"/>
      <c r="K49" s="129">
        <v>0.884131747026771</v>
      </c>
      <c r="L49" s="129">
        <v>0.889104762719515</v>
      </c>
      <c r="M49" s="129">
        <v>0.88976599999999995</v>
      </c>
      <c r="N49" s="129">
        <v>0.88874730967312954</v>
      </c>
      <c r="O49" s="129">
        <v>0.89454748560771524</v>
      </c>
      <c r="P49" s="129">
        <v>0.91654496347661374</v>
      </c>
      <c r="Q49" s="129">
        <v>0.91838270090319374</v>
      </c>
      <c r="R49" s="129">
        <v>0.91543236970856989</v>
      </c>
      <c r="S49" s="129">
        <v>0.91481263555623571</v>
      </c>
      <c r="T49" s="129">
        <v>0.91803610186171292</v>
      </c>
      <c r="U49" s="129">
        <v>0.92504470859416232</v>
      </c>
      <c r="V49" s="129">
        <v>0.93019971699905579</v>
      </c>
      <c r="W49" s="129">
        <v>0.94192054055714958</v>
      </c>
      <c r="X49" s="129">
        <v>0.94820662165850378</v>
      </c>
      <c r="Y49" s="129">
        <v>0.95762906297974693</v>
      </c>
      <c r="Z49" s="129">
        <v>0.96532423078566443</v>
      </c>
      <c r="AA49" s="129">
        <v>0.98186302265347591</v>
      </c>
    </row>
    <row r="50" spans="1:27" s="5" customFormat="1" ht="15.75" x14ac:dyDescent="0.25">
      <c r="A50" s="193" t="s">
        <v>102</v>
      </c>
      <c r="B50" s="10" t="s">
        <v>170</v>
      </c>
      <c r="C50" s="16" t="s">
        <v>0</v>
      </c>
      <c r="D50" s="17" t="s">
        <v>80</v>
      </c>
      <c r="E50" s="87" t="s">
        <v>293</v>
      </c>
      <c r="F50" s="53">
        <f>(((1/L50)/(1/O50)*100)-100)</f>
        <v>6.25</v>
      </c>
      <c r="G50" s="96" t="str">
        <f t="shared" si="3"/>
        <v>↓</v>
      </c>
      <c r="H50" s="53">
        <f>(((1/L50)/(1/U50)*100)-100)</f>
        <v>31.25</v>
      </c>
      <c r="I50" s="96" t="str">
        <f t="shared" si="3"/>
        <v>↓</v>
      </c>
      <c r="J50" s="87"/>
      <c r="K50" s="50" t="s">
        <v>210</v>
      </c>
      <c r="L50" s="47">
        <v>32</v>
      </c>
      <c r="M50" s="50" t="s">
        <v>210</v>
      </c>
      <c r="N50" s="50" t="s">
        <v>210</v>
      </c>
      <c r="O50" s="47">
        <v>34</v>
      </c>
      <c r="P50" s="50" t="s">
        <v>210</v>
      </c>
      <c r="Q50" s="50" t="s">
        <v>210</v>
      </c>
      <c r="R50" s="47">
        <v>39</v>
      </c>
      <c r="S50" s="50" t="s">
        <v>210</v>
      </c>
      <c r="T50" s="50" t="s">
        <v>210</v>
      </c>
      <c r="U50" s="47">
        <v>42</v>
      </c>
      <c r="V50" s="50" t="s">
        <v>210</v>
      </c>
      <c r="W50" s="50" t="s">
        <v>210</v>
      </c>
      <c r="X50" s="50" t="s">
        <v>210</v>
      </c>
      <c r="Y50" s="50" t="s">
        <v>210</v>
      </c>
      <c r="Z50" s="50" t="s">
        <v>210</v>
      </c>
      <c r="AA50" s="50" t="s">
        <v>210</v>
      </c>
    </row>
    <row r="51" spans="1:27" s="5" customFormat="1" ht="26.25" x14ac:dyDescent="0.25">
      <c r="A51" s="194"/>
      <c r="B51" s="10" t="s">
        <v>227</v>
      </c>
      <c r="C51" s="16" t="s">
        <v>0</v>
      </c>
      <c r="D51" s="17" t="s">
        <v>80</v>
      </c>
      <c r="E51" s="87" t="s">
        <v>292</v>
      </c>
      <c r="F51" s="53">
        <f>((K51/L51)*100)-100</f>
        <v>6.1867158028509692</v>
      </c>
      <c r="G51" s="96" t="str">
        <f>IF(F51&gt;0,"↑","↓")</f>
        <v>↑</v>
      </c>
      <c r="H51" s="53">
        <f>((K51/Y51)*100)-100</f>
        <v>26.703038820439275</v>
      </c>
      <c r="I51" s="96" t="str">
        <f>IF(H51&gt;0,"↑","↓")</f>
        <v>↑</v>
      </c>
      <c r="J51" s="96"/>
      <c r="K51" s="47">
        <v>54.999789350152028</v>
      </c>
      <c r="L51" s="47">
        <v>51.7953577660939</v>
      </c>
      <c r="M51" s="47">
        <v>54.064411328439412</v>
      </c>
      <c r="N51" s="47">
        <v>50.341659974516531</v>
      </c>
      <c r="O51" s="47">
        <v>48.126638378586037</v>
      </c>
      <c r="P51" s="47">
        <v>54.740482912091281</v>
      </c>
      <c r="Q51" s="47">
        <v>47.411914699494176</v>
      </c>
      <c r="R51" s="47">
        <v>50.379173266168941</v>
      </c>
      <c r="S51" s="47">
        <v>46.204719637534083</v>
      </c>
      <c r="T51" s="47">
        <v>44.752499476768527</v>
      </c>
      <c r="U51" s="47">
        <v>49.43442050088148</v>
      </c>
      <c r="V51" s="47">
        <v>46.036880300620993</v>
      </c>
      <c r="W51" s="47">
        <v>46.794232416239524</v>
      </c>
      <c r="X51" s="47">
        <v>41.97599290163209</v>
      </c>
      <c r="Y51" s="47">
        <v>43.408421662322169</v>
      </c>
      <c r="Z51" s="47">
        <v>43.926309630248412</v>
      </c>
      <c r="AA51" s="50" t="s">
        <v>210</v>
      </c>
    </row>
    <row r="52" spans="1:27" s="5" customFormat="1" ht="15.75" x14ac:dyDescent="0.25">
      <c r="A52" s="194"/>
      <c r="B52" s="10" t="s">
        <v>256</v>
      </c>
      <c r="C52" s="16" t="s">
        <v>0</v>
      </c>
      <c r="D52" s="17" t="s">
        <v>80</v>
      </c>
      <c r="E52" s="87" t="s">
        <v>292</v>
      </c>
      <c r="F52" s="53">
        <f>((K52/L52)*100)-100</f>
        <v>0.31380753138077466</v>
      </c>
      <c r="G52" s="96" t="str">
        <f>IF(F52&gt;0,"↑","↓")</f>
        <v>↑</v>
      </c>
      <c r="H52" s="53">
        <f>((K52/Y52)*100)-100</f>
        <v>2.347918890074709</v>
      </c>
      <c r="I52" s="96" t="str">
        <f>IF(H52&gt;0,"↑","↓")</f>
        <v>↑</v>
      </c>
      <c r="J52" s="87"/>
      <c r="K52" s="47">
        <v>95.9</v>
      </c>
      <c r="L52" s="47">
        <v>95.6</v>
      </c>
      <c r="M52" s="47">
        <v>95.7</v>
      </c>
      <c r="N52" s="47">
        <v>94.401133747876301</v>
      </c>
      <c r="O52" s="47">
        <v>94.1</v>
      </c>
      <c r="P52" s="47">
        <v>93.7</v>
      </c>
      <c r="Q52" s="47">
        <v>93.4</v>
      </c>
      <c r="R52" s="47">
        <v>93</v>
      </c>
      <c r="S52" s="47">
        <v>93</v>
      </c>
      <c r="T52" s="47">
        <v>94.4</v>
      </c>
      <c r="U52" s="47">
        <v>94.4</v>
      </c>
      <c r="V52" s="47">
        <v>94.7</v>
      </c>
      <c r="W52" s="47">
        <v>94.6</v>
      </c>
      <c r="X52" s="47">
        <v>94.5</v>
      </c>
      <c r="Y52" s="47">
        <v>93.7</v>
      </c>
      <c r="Z52" s="47">
        <v>93</v>
      </c>
      <c r="AA52" s="47">
        <v>92.6</v>
      </c>
    </row>
    <row r="53" spans="1:27" s="5" customFormat="1" ht="15.75" x14ac:dyDescent="0.25">
      <c r="A53" s="194"/>
      <c r="B53" s="10" t="s">
        <v>195</v>
      </c>
      <c r="C53" s="16" t="s">
        <v>0</v>
      </c>
      <c r="D53" s="17" t="s">
        <v>80</v>
      </c>
      <c r="E53" s="87" t="s">
        <v>292</v>
      </c>
      <c r="F53" s="53">
        <f>((K53/L53)*100)-100</f>
        <v>0.2404281763757723</v>
      </c>
      <c r="G53" s="96" t="str">
        <f>IF(F53&gt;0,"↑","↓")</f>
        <v>↑</v>
      </c>
      <c r="H53" s="53"/>
      <c r="I53" s="87"/>
      <c r="J53" s="87"/>
      <c r="K53" s="47">
        <v>48.519555160585696</v>
      </c>
      <c r="L53" s="47">
        <v>48.403180276937981</v>
      </c>
      <c r="M53" s="50" t="s">
        <v>210</v>
      </c>
      <c r="N53" s="50" t="s">
        <v>210</v>
      </c>
      <c r="O53" s="50" t="s">
        <v>210</v>
      </c>
      <c r="P53" s="50" t="s">
        <v>210</v>
      </c>
      <c r="Q53" s="50" t="s">
        <v>210</v>
      </c>
      <c r="R53" s="50" t="s">
        <v>210</v>
      </c>
      <c r="S53" s="50" t="s">
        <v>210</v>
      </c>
      <c r="T53" s="50" t="s">
        <v>210</v>
      </c>
      <c r="U53" s="50" t="s">
        <v>210</v>
      </c>
      <c r="V53" s="50" t="s">
        <v>210</v>
      </c>
      <c r="W53" s="50" t="s">
        <v>210</v>
      </c>
      <c r="X53" s="50" t="s">
        <v>210</v>
      </c>
      <c r="Y53" s="50" t="s">
        <v>210</v>
      </c>
      <c r="Z53" s="50" t="s">
        <v>210</v>
      </c>
      <c r="AA53" s="50" t="s">
        <v>210</v>
      </c>
    </row>
    <row r="54" spans="1:27" s="5" customFormat="1" ht="26.25" x14ac:dyDescent="0.25">
      <c r="A54" s="194"/>
      <c r="B54" s="10" t="s">
        <v>112</v>
      </c>
      <c r="C54" s="16" t="s">
        <v>0</v>
      </c>
      <c r="D54" s="17" t="s">
        <v>80</v>
      </c>
      <c r="E54" s="87" t="s">
        <v>292</v>
      </c>
      <c r="F54" s="53">
        <f>((K54/L54)*100)-100</f>
        <v>-1.0217025272021232</v>
      </c>
      <c r="G54" s="96" t="str">
        <f>IF(F54&gt;0,"↑","↓")</f>
        <v>↓</v>
      </c>
      <c r="H54" s="53"/>
      <c r="I54" s="87"/>
      <c r="J54" s="87"/>
      <c r="K54" s="47">
        <v>40.086210476483139</v>
      </c>
      <c r="L54" s="47">
        <v>40.5</v>
      </c>
      <c r="M54" s="50" t="s">
        <v>210</v>
      </c>
      <c r="N54" s="50" t="s">
        <v>210</v>
      </c>
      <c r="O54" s="50" t="s">
        <v>210</v>
      </c>
      <c r="P54" s="50" t="s">
        <v>210</v>
      </c>
      <c r="Q54" s="50" t="s">
        <v>210</v>
      </c>
      <c r="R54" s="50" t="s">
        <v>210</v>
      </c>
      <c r="S54" s="50" t="s">
        <v>210</v>
      </c>
      <c r="T54" s="50" t="s">
        <v>210</v>
      </c>
      <c r="U54" s="50" t="s">
        <v>210</v>
      </c>
      <c r="V54" s="50" t="s">
        <v>210</v>
      </c>
      <c r="W54" s="50" t="s">
        <v>210</v>
      </c>
      <c r="X54" s="50" t="s">
        <v>210</v>
      </c>
      <c r="Y54" s="50" t="s">
        <v>210</v>
      </c>
      <c r="Z54" s="50" t="s">
        <v>210</v>
      </c>
      <c r="AA54" s="50" t="s">
        <v>210</v>
      </c>
    </row>
    <row r="55" spans="1:27" s="5" customFormat="1" ht="26.25" x14ac:dyDescent="0.25">
      <c r="A55" s="194"/>
      <c r="B55" s="10" t="s">
        <v>113</v>
      </c>
      <c r="C55" s="16" t="s">
        <v>0</v>
      </c>
      <c r="D55" s="17" t="s">
        <v>80</v>
      </c>
      <c r="E55" s="87" t="s">
        <v>292</v>
      </c>
      <c r="F55" s="53">
        <f>((K55/L55)*100)-100</f>
        <v>-8.8196191878213028</v>
      </c>
      <c r="G55" s="96" t="str">
        <f>IF(F55&gt;0,"↑","↓")</f>
        <v>↓</v>
      </c>
      <c r="H55" s="53"/>
      <c r="I55" s="87"/>
      <c r="J55" s="87"/>
      <c r="K55" s="47">
        <v>19.147879970557526</v>
      </c>
      <c r="L55" s="47">
        <v>21</v>
      </c>
      <c r="M55" s="50" t="s">
        <v>210</v>
      </c>
      <c r="N55" s="50" t="s">
        <v>210</v>
      </c>
      <c r="O55" s="50" t="s">
        <v>210</v>
      </c>
      <c r="P55" s="50" t="s">
        <v>210</v>
      </c>
      <c r="Q55" s="50" t="s">
        <v>210</v>
      </c>
      <c r="R55" s="50" t="s">
        <v>210</v>
      </c>
      <c r="S55" s="50" t="s">
        <v>210</v>
      </c>
      <c r="T55" s="50" t="s">
        <v>210</v>
      </c>
      <c r="U55" s="50" t="s">
        <v>210</v>
      </c>
      <c r="V55" s="50" t="s">
        <v>210</v>
      </c>
      <c r="W55" s="50" t="s">
        <v>210</v>
      </c>
      <c r="X55" s="50" t="s">
        <v>210</v>
      </c>
      <c r="Y55" s="50" t="s">
        <v>210</v>
      </c>
      <c r="Z55" s="50" t="s">
        <v>210</v>
      </c>
      <c r="AA55" s="50" t="s">
        <v>210</v>
      </c>
    </row>
    <row r="56" spans="1:27" s="5" customFormat="1" ht="15.75" x14ac:dyDescent="0.25">
      <c r="A56" s="194"/>
      <c r="B56" s="10" t="s">
        <v>392</v>
      </c>
      <c r="C56" s="16" t="s">
        <v>0</v>
      </c>
      <c r="D56" s="17" t="s">
        <v>80</v>
      </c>
      <c r="E56" s="87" t="s">
        <v>292</v>
      </c>
      <c r="F56" s="53"/>
      <c r="G56" s="87"/>
      <c r="H56" s="53"/>
      <c r="I56" s="87"/>
      <c r="J56" s="87"/>
      <c r="K56" s="50" t="s">
        <v>210</v>
      </c>
      <c r="L56" s="47">
        <v>37</v>
      </c>
      <c r="M56" s="50" t="s">
        <v>210</v>
      </c>
      <c r="N56" s="50" t="s">
        <v>210</v>
      </c>
      <c r="O56" s="50" t="s">
        <v>210</v>
      </c>
      <c r="P56" s="50" t="s">
        <v>210</v>
      </c>
      <c r="Q56" s="50" t="s">
        <v>210</v>
      </c>
      <c r="R56" s="50" t="s">
        <v>210</v>
      </c>
      <c r="S56" s="50" t="s">
        <v>210</v>
      </c>
      <c r="T56" s="50" t="s">
        <v>210</v>
      </c>
      <c r="U56" s="50" t="s">
        <v>210</v>
      </c>
      <c r="V56" s="50" t="s">
        <v>210</v>
      </c>
      <c r="W56" s="50" t="s">
        <v>210</v>
      </c>
      <c r="X56" s="50" t="s">
        <v>210</v>
      </c>
      <c r="Y56" s="50" t="s">
        <v>210</v>
      </c>
      <c r="Z56" s="50" t="s">
        <v>210</v>
      </c>
      <c r="AA56" s="50" t="s">
        <v>210</v>
      </c>
    </row>
    <row r="57" spans="1:27" s="5" customFormat="1" ht="15.75" x14ac:dyDescent="0.25">
      <c r="A57" s="194"/>
      <c r="B57" s="10" t="s">
        <v>393</v>
      </c>
      <c r="C57" s="16" t="s">
        <v>0</v>
      </c>
      <c r="D57" s="17" t="s">
        <v>80</v>
      </c>
      <c r="E57" s="87" t="s">
        <v>292</v>
      </c>
      <c r="F57" s="53"/>
      <c r="G57" s="87"/>
      <c r="H57" s="53"/>
      <c r="I57" s="87"/>
      <c r="J57" s="87"/>
      <c r="K57" s="50" t="s">
        <v>210</v>
      </c>
      <c r="L57" s="47">
        <v>36</v>
      </c>
      <c r="M57" s="50" t="s">
        <v>210</v>
      </c>
      <c r="N57" s="50" t="s">
        <v>210</v>
      </c>
      <c r="O57" s="50" t="s">
        <v>210</v>
      </c>
      <c r="P57" s="50" t="s">
        <v>210</v>
      </c>
      <c r="Q57" s="50" t="s">
        <v>210</v>
      </c>
      <c r="R57" s="50" t="s">
        <v>210</v>
      </c>
      <c r="S57" s="50" t="s">
        <v>210</v>
      </c>
      <c r="T57" s="50" t="s">
        <v>210</v>
      </c>
      <c r="U57" s="50" t="s">
        <v>210</v>
      </c>
      <c r="V57" s="50" t="s">
        <v>210</v>
      </c>
      <c r="W57" s="50" t="s">
        <v>210</v>
      </c>
      <c r="X57" s="50" t="s">
        <v>210</v>
      </c>
      <c r="Y57" s="50" t="s">
        <v>210</v>
      </c>
      <c r="Z57" s="50" t="s">
        <v>210</v>
      </c>
      <c r="AA57" s="50" t="s">
        <v>210</v>
      </c>
    </row>
    <row r="58" spans="1:27" s="5" customFormat="1" ht="15.75" x14ac:dyDescent="0.25">
      <c r="A58" s="194"/>
      <c r="B58" s="10" t="s">
        <v>302</v>
      </c>
      <c r="C58" s="16" t="s">
        <v>0</v>
      </c>
      <c r="D58" s="17" t="s">
        <v>80</v>
      </c>
      <c r="E58" s="87" t="s">
        <v>292</v>
      </c>
      <c r="F58" s="53"/>
      <c r="G58" s="87"/>
      <c r="H58" s="53"/>
      <c r="I58" s="87"/>
      <c r="J58" s="87"/>
      <c r="K58" s="47">
        <v>89</v>
      </c>
      <c r="L58" s="50" t="s">
        <v>210</v>
      </c>
      <c r="M58" s="50" t="s">
        <v>210</v>
      </c>
      <c r="N58" s="50" t="s">
        <v>210</v>
      </c>
      <c r="O58" s="50" t="s">
        <v>210</v>
      </c>
      <c r="P58" s="50" t="s">
        <v>210</v>
      </c>
      <c r="Q58" s="50" t="s">
        <v>210</v>
      </c>
      <c r="R58" s="50" t="s">
        <v>210</v>
      </c>
      <c r="S58" s="50" t="s">
        <v>210</v>
      </c>
      <c r="T58" s="50" t="s">
        <v>210</v>
      </c>
      <c r="U58" s="50" t="s">
        <v>210</v>
      </c>
      <c r="V58" s="50" t="s">
        <v>210</v>
      </c>
      <c r="W58" s="50" t="s">
        <v>210</v>
      </c>
      <c r="X58" s="50" t="s">
        <v>210</v>
      </c>
      <c r="Y58" s="50" t="s">
        <v>210</v>
      </c>
      <c r="Z58" s="50"/>
      <c r="AA58" s="50"/>
    </row>
    <row r="59" spans="1:27" s="5" customFormat="1" ht="26.25" x14ac:dyDescent="0.25">
      <c r="A59" s="194"/>
      <c r="B59" s="10" t="s">
        <v>315</v>
      </c>
      <c r="C59" s="16" t="s">
        <v>0</v>
      </c>
      <c r="D59" s="17" t="s">
        <v>80</v>
      </c>
      <c r="E59" s="87" t="s">
        <v>292</v>
      </c>
      <c r="F59" s="53"/>
      <c r="G59" s="87"/>
      <c r="H59" s="53"/>
      <c r="I59" s="87"/>
      <c r="J59" s="87"/>
      <c r="K59" s="47">
        <v>78</v>
      </c>
      <c r="L59" s="50" t="s">
        <v>210</v>
      </c>
      <c r="M59" s="47">
        <v>78</v>
      </c>
      <c r="N59" s="50" t="s">
        <v>210</v>
      </c>
      <c r="O59" s="50" t="s">
        <v>210</v>
      </c>
      <c r="P59" s="50" t="s">
        <v>210</v>
      </c>
      <c r="Q59" s="50" t="s">
        <v>210</v>
      </c>
      <c r="R59" s="50" t="s">
        <v>210</v>
      </c>
      <c r="S59" s="50" t="s">
        <v>210</v>
      </c>
      <c r="T59" s="50" t="s">
        <v>210</v>
      </c>
      <c r="U59" s="50" t="s">
        <v>210</v>
      </c>
      <c r="V59" s="50" t="s">
        <v>210</v>
      </c>
      <c r="W59" s="50" t="s">
        <v>210</v>
      </c>
      <c r="X59" s="50" t="s">
        <v>210</v>
      </c>
      <c r="Y59" s="50" t="s">
        <v>210</v>
      </c>
      <c r="Z59" s="50"/>
      <c r="AA59" s="50"/>
    </row>
    <row r="60" spans="1:27" s="5" customFormat="1" ht="26.25" x14ac:dyDescent="0.25">
      <c r="A60" s="194"/>
      <c r="B60" s="10" t="s">
        <v>316</v>
      </c>
      <c r="C60" s="16" t="s">
        <v>0</v>
      </c>
      <c r="D60" s="17" t="s">
        <v>80</v>
      </c>
      <c r="E60" s="87" t="s">
        <v>292</v>
      </c>
      <c r="F60" s="53"/>
      <c r="G60" s="87"/>
      <c r="H60" s="53"/>
      <c r="I60" s="87"/>
      <c r="J60" s="87"/>
      <c r="K60" s="47">
        <v>74</v>
      </c>
      <c r="L60" s="50" t="s">
        <v>210</v>
      </c>
      <c r="M60" s="47">
        <v>77</v>
      </c>
      <c r="N60" s="50" t="s">
        <v>210</v>
      </c>
      <c r="O60" s="50" t="s">
        <v>210</v>
      </c>
      <c r="P60" s="50" t="s">
        <v>210</v>
      </c>
      <c r="Q60" s="50" t="s">
        <v>210</v>
      </c>
      <c r="R60" s="50" t="s">
        <v>210</v>
      </c>
      <c r="S60" s="50" t="s">
        <v>210</v>
      </c>
      <c r="T60" s="50" t="s">
        <v>210</v>
      </c>
      <c r="U60" s="50" t="s">
        <v>210</v>
      </c>
      <c r="V60" s="50" t="s">
        <v>210</v>
      </c>
      <c r="W60" s="50" t="s">
        <v>210</v>
      </c>
      <c r="X60" s="50" t="s">
        <v>210</v>
      </c>
      <c r="Y60" s="50" t="s">
        <v>210</v>
      </c>
      <c r="Z60" s="50"/>
      <c r="AA60" s="50"/>
    </row>
    <row r="61" spans="1:27" s="5" customFormat="1" ht="26.25" x14ac:dyDescent="0.25">
      <c r="A61" s="194"/>
      <c r="B61" s="10" t="s">
        <v>317</v>
      </c>
      <c r="C61" s="16" t="s">
        <v>0</v>
      </c>
      <c r="D61" s="17" t="s">
        <v>80</v>
      </c>
      <c r="E61" s="87" t="s">
        <v>292</v>
      </c>
      <c r="F61" s="53"/>
      <c r="G61" s="87"/>
      <c r="H61" s="53"/>
      <c r="I61" s="87"/>
      <c r="J61" s="87"/>
      <c r="K61" s="47">
        <v>79</v>
      </c>
      <c r="L61" s="50" t="s">
        <v>210</v>
      </c>
      <c r="M61" s="47">
        <v>78</v>
      </c>
      <c r="N61" s="50" t="s">
        <v>210</v>
      </c>
      <c r="O61" s="50" t="s">
        <v>210</v>
      </c>
      <c r="P61" s="50" t="s">
        <v>210</v>
      </c>
      <c r="Q61" s="50" t="s">
        <v>210</v>
      </c>
      <c r="R61" s="50" t="s">
        <v>210</v>
      </c>
      <c r="S61" s="50" t="s">
        <v>210</v>
      </c>
      <c r="T61" s="50" t="s">
        <v>210</v>
      </c>
      <c r="U61" s="50" t="s">
        <v>210</v>
      </c>
      <c r="V61" s="50" t="s">
        <v>210</v>
      </c>
      <c r="W61" s="50" t="s">
        <v>210</v>
      </c>
      <c r="X61" s="50" t="s">
        <v>210</v>
      </c>
      <c r="Y61" s="50" t="s">
        <v>210</v>
      </c>
      <c r="Z61" s="50"/>
      <c r="AA61" s="50"/>
    </row>
    <row r="62" spans="1:27" s="5" customFormat="1" ht="26.25" x14ac:dyDescent="0.25">
      <c r="A62" s="194"/>
      <c r="B62" s="10" t="s">
        <v>380</v>
      </c>
      <c r="C62" s="16" t="s">
        <v>0</v>
      </c>
      <c r="D62" s="17" t="s">
        <v>80</v>
      </c>
      <c r="E62" s="87" t="s">
        <v>292</v>
      </c>
      <c r="F62" s="53">
        <f>((K62/L62)*100)-100</f>
        <v>1.3513513513513544</v>
      </c>
      <c r="G62" s="96" t="str">
        <f>IF(F62&gt;0,"↑","↓")</f>
        <v>↑</v>
      </c>
      <c r="H62" s="53"/>
      <c r="I62" s="87"/>
      <c r="J62" s="87"/>
      <c r="K62" s="47">
        <v>75</v>
      </c>
      <c r="L62" s="47">
        <v>74</v>
      </c>
      <c r="M62" s="47">
        <v>74</v>
      </c>
      <c r="N62" s="47">
        <v>75</v>
      </c>
      <c r="O62" s="47">
        <v>74</v>
      </c>
      <c r="P62" s="47">
        <v>72</v>
      </c>
      <c r="Q62" s="47">
        <v>71</v>
      </c>
      <c r="R62" s="50" t="s">
        <v>210</v>
      </c>
      <c r="S62" s="50" t="s">
        <v>210</v>
      </c>
      <c r="T62" s="50" t="s">
        <v>210</v>
      </c>
      <c r="U62" s="50" t="s">
        <v>210</v>
      </c>
      <c r="V62" s="50" t="s">
        <v>210</v>
      </c>
      <c r="W62" s="50" t="s">
        <v>210</v>
      </c>
      <c r="X62" s="50" t="s">
        <v>210</v>
      </c>
      <c r="Y62" s="50" t="s">
        <v>210</v>
      </c>
      <c r="Z62" s="50"/>
      <c r="AA62" s="50"/>
    </row>
    <row r="63" spans="1:27" s="5" customFormat="1" ht="26.25" x14ac:dyDescent="0.25">
      <c r="A63" s="194"/>
      <c r="B63" s="10" t="s">
        <v>381</v>
      </c>
      <c r="C63" s="16" t="s">
        <v>0</v>
      </c>
      <c r="D63" s="17" t="s">
        <v>80</v>
      </c>
      <c r="E63" s="87" t="s">
        <v>292</v>
      </c>
      <c r="F63" s="53">
        <f>((K63/L63)*100)-100</f>
        <v>-1.7857142857142918</v>
      </c>
      <c r="G63" s="97" t="str">
        <f>IF(F63&gt;0,"↑","↓")</f>
        <v>↓</v>
      </c>
      <c r="H63" s="53"/>
      <c r="I63" s="87"/>
      <c r="J63" s="87"/>
      <c r="K63" s="47">
        <v>55</v>
      </c>
      <c r="L63" s="47">
        <v>56</v>
      </c>
      <c r="M63" s="47">
        <v>54</v>
      </c>
      <c r="N63" s="47">
        <v>56</v>
      </c>
      <c r="O63" s="47">
        <v>55</v>
      </c>
      <c r="P63" s="47">
        <v>53</v>
      </c>
      <c r="Q63" s="47">
        <v>53</v>
      </c>
      <c r="R63" s="50" t="s">
        <v>210</v>
      </c>
      <c r="S63" s="50" t="s">
        <v>210</v>
      </c>
      <c r="T63" s="50" t="s">
        <v>210</v>
      </c>
      <c r="U63" s="50" t="s">
        <v>210</v>
      </c>
      <c r="V63" s="50" t="s">
        <v>210</v>
      </c>
      <c r="W63" s="50" t="s">
        <v>210</v>
      </c>
      <c r="X63" s="50" t="s">
        <v>210</v>
      </c>
      <c r="Y63" s="50" t="s">
        <v>210</v>
      </c>
      <c r="Z63" s="50"/>
      <c r="AA63" s="50"/>
    </row>
    <row r="64" spans="1:27" s="5" customFormat="1" ht="26.25" x14ac:dyDescent="0.25">
      <c r="A64" s="194"/>
      <c r="B64" s="10" t="s">
        <v>382</v>
      </c>
      <c r="C64" s="16" t="s">
        <v>0</v>
      </c>
      <c r="D64" s="17" t="s">
        <v>80</v>
      </c>
      <c r="E64" s="87" t="s">
        <v>292</v>
      </c>
      <c r="F64" s="53">
        <f>((K64/L64)*100)-100</f>
        <v>-3.8461538461538396</v>
      </c>
      <c r="G64" s="97" t="str">
        <f>IF(F64&gt;0,"↑","↓")</f>
        <v>↓</v>
      </c>
      <c r="H64" s="53"/>
      <c r="I64" s="87"/>
      <c r="J64" s="87"/>
      <c r="K64" s="47">
        <v>50</v>
      </c>
      <c r="L64" s="47">
        <v>52</v>
      </c>
      <c r="M64" s="47">
        <v>53</v>
      </c>
      <c r="N64" s="47">
        <v>51</v>
      </c>
      <c r="O64" s="47">
        <v>49</v>
      </c>
      <c r="P64" s="47">
        <v>49</v>
      </c>
      <c r="Q64" s="47">
        <v>48</v>
      </c>
      <c r="R64" s="50" t="s">
        <v>210</v>
      </c>
      <c r="S64" s="50" t="s">
        <v>210</v>
      </c>
      <c r="T64" s="50" t="s">
        <v>210</v>
      </c>
      <c r="U64" s="50" t="s">
        <v>210</v>
      </c>
      <c r="V64" s="50" t="s">
        <v>210</v>
      </c>
      <c r="W64" s="50" t="s">
        <v>210</v>
      </c>
      <c r="X64" s="50" t="s">
        <v>210</v>
      </c>
      <c r="Y64" s="50" t="s">
        <v>210</v>
      </c>
      <c r="Z64" s="50"/>
      <c r="AA64" s="50"/>
    </row>
    <row r="65" spans="1:31" s="5" customFormat="1" ht="26.25" x14ac:dyDescent="0.25">
      <c r="A65" s="195"/>
      <c r="B65" s="163" t="s">
        <v>356</v>
      </c>
      <c r="C65" s="16" t="s">
        <v>0</v>
      </c>
      <c r="D65" s="159" t="s">
        <v>154</v>
      </c>
      <c r="E65" s="87" t="s">
        <v>292</v>
      </c>
      <c r="F65" s="53"/>
      <c r="G65" s="87"/>
      <c r="H65" s="53"/>
      <c r="I65" s="87"/>
      <c r="J65" s="87"/>
      <c r="K65" s="47">
        <v>2.4</v>
      </c>
      <c r="L65" s="50" t="s">
        <v>210</v>
      </c>
      <c r="M65" s="50" t="s">
        <v>210</v>
      </c>
      <c r="N65" s="50" t="s">
        <v>210</v>
      </c>
      <c r="O65" s="50" t="s">
        <v>210</v>
      </c>
      <c r="P65" s="50" t="s">
        <v>210</v>
      </c>
      <c r="Q65" s="50" t="s">
        <v>210</v>
      </c>
      <c r="R65" s="50" t="s">
        <v>210</v>
      </c>
      <c r="S65" s="50" t="s">
        <v>210</v>
      </c>
      <c r="T65" s="50" t="s">
        <v>210</v>
      </c>
      <c r="U65" s="50" t="s">
        <v>210</v>
      </c>
      <c r="V65" s="50" t="s">
        <v>210</v>
      </c>
      <c r="W65" s="50" t="s">
        <v>210</v>
      </c>
      <c r="X65" s="50" t="s">
        <v>210</v>
      </c>
      <c r="Y65" s="50" t="s">
        <v>210</v>
      </c>
      <c r="Z65" s="50"/>
      <c r="AA65" s="50"/>
    </row>
    <row r="66" spans="1:31" s="5" customFormat="1" ht="15.75" x14ac:dyDescent="0.25">
      <c r="A66" s="196" t="s">
        <v>114</v>
      </c>
      <c r="B66" s="25" t="s">
        <v>318</v>
      </c>
      <c r="C66" s="26" t="s">
        <v>416</v>
      </c>
      <c r="D66" s="27" t="s">
        <v>80</v>
      </c>
      <c r="E66" s="87" t="s">
        <v>292</v>
      </c>
      <c r="F66" s="53"/>
      <c r="G66" s="97"/>
      <c r="H66" s="47"/>
      <c r="I66" s="47"/>
      <c r="J66" s="47"/>
      <c r="K66" s="47">
        <v>15.6</v>
      </c>
      <c r="L66" s="50" t="s">
        <v>210</v>
      </c>
      <c r="M66" s="50" t="s">
        <v>210</v>
      </c>
      <c r="N66" s="50" t="s">
        <v>210</v>
      </c>
      <c r="O66" s="50" t="s">
        <v>210</v>
      </c>
      <c r="P66" s="50" t="s">
        <v>210</v>
      </c>
      <c r="Q66" s="50" t="s">
        <v>210</v>
      </c>
      <c r="R66" s="50" t="s">
        <v>210</v>
      </c>
      <c r="S66" s="50" t="s">
        <v>210</v>
      </c>
      <c r="T66" s="50" t="s">
        <v>210</v>
      </c>
      <c r="U66" s="50" t="s">
        <v>210</v>
      </c>
      <c r="V66" s="50" t="s">
        <v>210</v>
      </c>
      <c r="W66" s="50" t="s">
        <v>210</v>
      </c>
      <c r="X66" s="50" t="s">
        <v>210</v>
      </c>
      <c r="Y66" s="50" t="s">
        <v>210</v>
      </c>
      <c r="Z66" s="50"/>
      <c r="AA66" s="50"/>
    </row>
    <row r="67" spans="1:31" s="5" customFormat="1" ht="15.75" customHeight="1" x14ac:dyDescent="0.25">
      <c r="A67" s="194"/>
      <c r="B67" s="25" t="s">
        <v>121</v>
      </c>
      <c r="C67" s="26" t="s">
        <v>416</v>
      </c>
      <c r="D67" s="27"/>
      <c r="E67" s="87" t="s">
        <v>292</v>
      </c>
      <c r="F67" s="53">
        <f>((K67/L67)*100)-100</f>
        <v>-5.3658536585365937</v>
      </c>
      <c r="G67" s="97" t="str">
        <f>IF(F67&gt;0,"↑","↓")</f>
        <v>↓</v>
      </c>
      <c r="H67" s="47"/>
      <c r="I67" s="47"/>
      <c r="J67" s="47"/>
      <c r="K67" s="47">
        <v>38.799999999999997</v>
      </c>
      <c r="L67" s="47">
        <v>41</v>
      </c>
      <c r="M67" s="50" t="s">
        <v>210</v>
      </c>
      <c r="N67" s="50" t="s">
        <v>210</v>
      </c>
      <c r="O67" s="50" t="s">
        <v>210</v>
      </c>
      <c r="P67" s="50" t="s">
        <v>210</v>
      </c>
      <c r="Q67" s="50" t="s">
        <v>210</v>
      </c>
      <c r="R67" s="50" t="s">
        <v>210</v>
      </c>
      <c r="S67" s="50" t="s">
        <v>210</v>
      </c>
      <c r="T67" s="50" t="s">
        <v>210</v>
      </c>
      <c r="U67" s="50" t="s">
        <v>210</v>
      </c>
      <c r="V67" s="50" t="s">
        <v>210</v>
      </c>
      <c r="W67" s="50" t="s">
        <v>210</v>
      </c>
      <c r="X67" s="50" t="s">
        <v>210</v>
      </c>
      <c r="Y67" s="50" t="s">
        <v>210</v>
      </c>
      <c r="Z67" s="50" t="s">
        <v>210</v>
      </c>
      <c r="AA67" s="50" t="s">
        <v>210</v>
      </c>
    </row>
    <row r="68" spans="1:31" s="5" customFormat="1" ht="15.75" x14ac:dyDescent="0.25">
      <c r="A68" s="194"/>
      <c r="B68" s="25" t="s">
        <v>171</v>
      </c>
      <c r="C68" s="26" t="s">
        <v>0</v>
      </c>
      <c r="D68" s="27" t="s">
        <v>80</v>
      </c>
      <c r="E68" s="87" t="s">
        <v>292</v>
      </c>
      <c r="F68" s="53">
        <f>((L68/N68)*100)-100</f>
        <v>6.6371681415929231</v>
      </c>
      <c r="G68" s="96" t="str">
        <f>IF(F68&gt;0,"↑","↓")</f>
        <v>↑</v>
      </c>
      <c r="H68" s="53"/>
      <c r="I68" s="87"/>
      <c r="J68" s="87"/>
      <c r="K68" s="50" t="s">
        <v>210</v>
      </c>
      <c r="L68" s="47">
        <v>72.3</v>
      </c>
      <c r="M68" s="50" t="s">
        <v>210</v>
      </c>
      <c r="N68" s="47">
        <v>67.8</v>
      </c>
      <c r="O68" s="50" t="s">
        <v>210</v>
      </c>
      <c r="P68" s="50" t="s">
        <v>210</v>
      </c>
      <c r="Q68" s="50" t="s">
        <v>210</v>
      </c>
      <c r="R68" s="47">
        <v>64.7</v>
      </c>
      <c r="S68" s="50" t="s">
        <v>210</v>
      </c>
      <c r="T68" s="50" t="s">
        <v>210</v>
      </c>
      <c r="U68" s="47">
        <v>63.5</v>
      </c>
      <c r="V68" s="50" t="s">
        <v>210</v>
      </c>
      <c r="W68" s="50" t="s">
        <v>210</v>
      </c>
      <c r="X68" s="47">
        <v>68.900000000000006</v>
      </c>
      <c r="Y68" s="50" t="s">
        <v>210</v>
      </c>
      <c r="Z68" s="47">
        <v>62.3</v>
      </c>
      <c r="AA68" s="50" t="s">
        <v>210</v>
      </c>
    </row>
    <row r="69" spans="1:31" s="5" customFormat="1" ht="35.25" customHeight="1" x14ac:dyDescent="0.25">
      <c r="A69" s="194"/>
      <c r="B69" s="25" t="s">
        <v>122</v>
      </c>
      <c r="C69" s="26" t="s">
        <v>416</v>
      </c>
      <c r="D69" s="27" t="s">
        <v>80</v>
      </c>
      <c r="E69" s="87" t="s">
        <v>292</v>
      </c>
      <c r="F69" s="53">
        <f>((K69/L69)*100)-100</f>
        <v>-14.6875</v>
      </c>
      <c r="G69" s="97" t="str">
        <f>IF(F69&gt;0,"↑","↓")</f>
        <v>↓</v>
      </c>
      <c r="H69" s="53"/>
      <c r="I69" s="87"/>
      <c r="J69" s="87"/>
      <c r="K69" s="47">
        <v>54.6</v>
      </c>
      <c r="L69" s="47">
        <v>64</v>
      </c>
      <c r="M69" s="50" t="s">
        <v>210</v>
      </c>
      <c r="N69" s="50" t="s">
        <v>210</v>
      </c>
      <c r="O69" s="50" t="s">
        <v>210</v>
      </c>
      <c r="P69" s="50" t="s">
        <v>210</v>
      </c>
      <c r="Q69" s="50" t="s">
        <v>210</v>
      </c>
      <c r="R69" s="50" t="s">
        <v>210</v>
      </c>
      <c r="S69" s="50" t="s">
        <v>210</v>
      </c>
      <c r="T69" s="50" t="s">
        <v>210</v>
      </c>
      <c r="U69" s="50" t="s">
        <v>210</v>
      </c>
      <c r="V69" s="50" t="s">
        <v>210</v>
      </c>
      <c r="W69" s="50" t="s">
        <v>210</v>
      </c>
      <c r="X69" s="50" t="s">
        <v>210</v>
      </c>
      <c r="Y69" s="50" t="s">
        <v>210</v>
      </c>
      <c r="Z69" s="50" t="s">
        <v>210</v>
      </c>
      <c r="AA69" s="50" t="s">
        <v>210</v>
      </c>
    </row>
    <row r="70" spans="1:31" s="5" customFormat="1" ht="35.25" customHeight="1" x14ac:dyDescent="0.25">
      <c r="A70" s="195"/>
      <c r="B70" s="25" t="s">
        <v>383</v>
      </c>
      <c r="C70" s="26" t="s">
        <v>416</v>
      </c>
      <c r="D70" s="27" t="s">
        <v>80</v>
      </c>
      <c r="E70" s="87" t="s">
        <v>292</v>
      </c>
      <c r="F70" s="53"/>
      <c r="G70" s="97"/>
      <c r="H70" s="53"/>
      <c r="I70" s="87"/>
      <c r="J70" s="87"/>
      <c r="K70" s="47">
        <v>13.2</v>
      </c>
      <c r="L70" s="50" t="s">
        <v>210</v>
      </c>
      <c r="M70" s="50" t="s">
        <v>210</v>
      </c>
      <c r="N70" s="50" t="s">
        <v>210</v>
      </c>
      <c r="O70" s="50" t="s">
        <v>210</v>
      </c>
      <c r="P70" s="50" t="s">
        <v>210</v>
      </c>
      <c r="Q70" s="50" t="s">
        <v>210</v>
      </c>
      <c r="R70" s="50" t="s">
        <v>210</v>
      </c>
      <c r="S70" s="50" t="s">
        <v>210</v>
      </c>
      <c r="T70" s="50" t="s">
        <v>210</v>
      </c>
      <c r="U70" s="50" t="s">
        <v>210</v>
      </c>
      <c r="V70" s="50" t="s">
        <v>210</v>
      </c>
      <c r="W70" s="50" t="s">
        <v>210</v>
      </c>
      <c r="X70" s="50" t="s">
        <v>210</v>
      </c>
      <c r="Y70" s="50" t="s">
        <v>210</v>
      </c>
      <c r="Z70" s="50"/>
      <c r="AA70" s="50"/>
    </row>
    <row r="71" spans="1:31" s="5" customFormat="1" ht="15.75" x14ac:dyDescent="0.25">
      <c r="A71" s="193" t="s">
        <v>124</v>
      </c>
      <c r="B71" s="10" t="s">
        <v>404</v>
      </c>
      <c r="C71" s="16" t="s">
        <v>0</v>
      </c>
      <c r="D71" s="17" t="s">
        <v>80</v>
      </c>
      <c r="E71" s="87" t="s">
        <v>292</v>
      </c>
      <c r="F71" s="53">
        <f>((K71/L71)*100)-100</f>
        <v>4.7471742087863618</v>
      </c>
      <c r="G71" s="96" t="str">
        <f>IF(F71&gt;0,"↑","↓")</f>
        <v>↑</v>
      </c>
      <c r="H71" s="53">
        <f>((K71/O71)*100)-100</f>
        <v>18.797274461335988</v>
      </c>
      <c r="I71" s="96" t="str">
        <f>IF(H71&gt;0,"↑","↓")</f>
        <v>↑</v>
      </c>
      <c r="J71" s="96"/>
      <c r="K71" s="47">
        <v>21</v>
      </c>
      <c r="L71" s="47">
        <v>20.048273529691539</v>
      </c>
      <c r="M71" s="47">
        <v>18.15694296426711</v>
      </c>
      <c r="N71" s="47">
        <v>17.923776336408761</v>
      </c>
      <c r="O71" s="47">
        <v>17.677173230800598</v>
      </c>
      <c r="P71" s="50" t="s">
        <v>210</v>
      </c>
      <c r="Q71" s="50" t="s">
        <v>210</v>
      </c>
      <c r="R71" s="50" t="s">
        <v>210</v>
      </c>
      <c r="S71" s="50" t="s">
        <v>210</v>
      </c>
      <c r="T71" s="50" t="s">
        <v>210</v>
      </c>
      <c r="U71" s="50" t="s">
        <v>210</v>
      </c>
      <c r="V71" s="50" t="s">
        <v>210</v>
      </c>
      <c r="W71" s="50" t="s">
        <v>210</v>
      </c>
      <c r="X71" s="50" t="s">
        <v>210</v>
      </c>
      <c r="Y71" s="50" t="s">
        <v>210</v>
      </c>
      <c r="Z71" s="50" t="s">
        <v>210</v>
      </c>
      <c r="AA71" s="50" t="s">
        <v>210</v>
      </c>
    </row>
    <row r="72" spans="1:31" s="5" customFormat="1" ht="15.75" x14ac:dyDescent="0.25">
      <c r="A72" s="194"/>
      <c r="B72" s="10" t="s">
        <v>172</v>
      </c>
      <c r="C72" s="16" t="s">
        <v>416</v>
      </c>
      <c r="D72" s="17" t="s">
        <v>80</v>
      </c>
      <c r="E72" s="87" t="s">
        <v>292</v>
      </c>
      <c r="F72" s="53">
        <f>((K72/L72)*100)-100</f>
        <v>-1.293900184842883</v>
      </c>
      <c r="G72" s="87" t="s">
        <v>294</v>
      </c>
      <c r="H72" s="53">
        <f>((K72/Y72)*100)-100</f>
        <v>-1.8021331371827927</v>
      </c>
      <c r="I72" s="97" t="str">
        <f>IF(H72&gt;0,"↑","↓")</f>
        <v>↓</v>
      </c>
      <c r="J72" s="97"/>
      <c r="K72" s="47">
        <v>53.4</v>
      </c>
      <c r="L72" s="47">
        <v>54.1</v>
      </c>
      <c r="M72" s="47">
        <v>55.9</v>
      </c>
      <c r="N72" s="47">
        <v>53.6</v>
      </c>
      <c r="O72" s="47">
        <v>55.97</v>
      </c>
      <c r="P72" s="47">
        <v>54.85</v>
      </c>
      <c r="Q72" s="47">
        <v>54.76</v>
      </c>
      <c r="R72" s="47">
        <v>54.88</v>
      </c>
      <c r="S72" s="47">
        <v>52.49</v>
      </c>
      <c r="T72" s="47">
        <v>52.14</v>
      </c>
      <c r="U72" s="47">
        <v>53.97</v>
      </c>
      <c r="V72" s="47">
        <v>50.96</v>
      </c>
      <c r="W72" s="47">
        <v>51.37</v>
      </c>
      <c r="X72" s="47">
        <v>52.3</v>
      </c>
      <c r="Y72" s="47">
        <v>54.38</v>
      </c>
      <c r="Z72" s="50" t="s">
        <v>210</v>
      </c>
      <c r="AA72" s="50" t="s">
        <v>210</v>
      </c>
    </row>
    <row r="73" spans="1:31" s="5" customFormat="1" ht="15.75" x14ac:dyDescent="0.25">
      <c r="A73" s="194"/>
      <c r="B73" s="10" t="s">
        <v>405</v>
      </c>
      <c r="C73" s="16" t="s">
        <v>416</v>
      </c>
      <c r="D73" s="17" t="s">
        <v>80</v>
      </c>
      <c r="E73" s="87" t="s">
        <v>293</v>
      </c>
      <c r="F73" s="53">
        <f>(((1/K73)/(1/L73)*100)-100)</f>
        <v>-3.3950617283950493</v>
      </c>
      <c r="G73" s="97" t="str">
        <f>IF(F73&gt;0,"↓","↑")</f>
        <v>↑</v>
      </c>
      <c r="H73" s="53">
        <f>(((1/K73)/(1/Y73)*100)-100)</f>
        <v>11.327160493827165</v>
      </c>
      <c r="I73" s="96" t="str">
        <f>IF(H73&gt;0,"↓","↑")</f>
        <v>↓</v>
      </c>
      <c r="J73" s="96"/>
      <c r="K73" s="47">
        <v>32.4</v>
      </c>
      <c r="L73" s="47">
        <v>31.3</v>
      </c>
      <c r="M73" s="47">
        <v>33.4</v>
      </c>
      <c r="N73" s="47">
        <v>36.9</v>
      </c>
      <c r="O73" s="50" t="s">
        <v>210</v>
      </c>
      <c r="P73" s="50" t="s">
        <v>210</v>
      </c>
      <c r="Q73" s="50" t="s">
        <v>210</v>
      </c>
      <c r="R73" s="50" t="s">
        <v>210</v>
      </c>
      <c r="S73" s="47">
        <v>34.89</v>
      </c>
      <c r="T73" s="50" t="s">
        <v>210</v>
      </c>
      <c r="U73" s="47">
        <v>33.480000000000004</v>
      </c>
      <c r="V73" s="47">
        <v>34.980000000000004</v>
      </c>
      <c r="W73" s="47">
        <v>36.129999999999995</v>
      </c>
      <c r="X73" s="47">
        <v>36.22</v>
      </c>
      <c r="Y73" s="47">
        <v>36.07</v>
      </c>
      <c r="Z73" s="50" t="s">
        <v>210</v>
      </c>
      <c r="AA73" s="50" t="s">
        <v>210</v>
      </c>
      <c r="AC73"/>
      <c r="AD73"/>
      <c r="AE73"/>
    </row>
    <row r="74" spans="1:31" s="5" customFormat="1" ht="26.25" x14ac:dyDescent="0.25">
      <c r="A74" s="194"/>
      <c r="B74" s="10" t="s">
        <v>133</v>
      </c>
      <c r="C74" s="16" t="s">
        <v>0</v>
      </c>
      <c r="D74" s="17" t="s">
        <v>80</v>
      </c>
      <c r="E74" s="87" t="s">
        <v>292</v>
      </c>
      <c r="F74" s="53">
        <f>((L74/M74)*100)-100</f>
        <v>2.2536121579140911</v>
      </c>
      <c r="G74" s="96" t="str">
        <f>IF(F74&gt;0,"↑","↓")</f>
        <v>↑</v>
      </c>
      <c r="H74" s="53"/>
      <c r="I74" s="87"/>
      <c r="J74" s="87"/>
      <c r="K74" s="50" t="s">
        <v>210</v>
      </c>
      <c r="L74" s="47">
        <v>1.9783519205922651</v>
      </c>
      <c r="M74" s="47">
        <v>1.9347501558546625</v>
      </c>
      <c r="N74" s="47">
        <v>1.6844122565556552</v>
      </c>
      <c r="O74" s="47">
        <v>0.16861886986742181</v>
      </c>
      <c r="P74" s="47">
        <v>8.5548553410312311E-2</v>
      </c>
      <c r="Q74" s="47">
        <v>2.5937418548248152E-2</v>
      </c>
      <c r="R74" s="47">
        <v>1.5712738023099947E-3</v>
      </c>
      <c r="S74" s="47">
        <v>1.158113979961935E-5</v>
      </c>
      <c r="T74" s="50" t="s">
        <v>210</v>
      </c>
      <c r="U74" s="50" t="s">
        <v>210</v>
      </c>
      <c r="V74" s="50" t="s">
        <v>210</v>
      </c>
      <c r="W74" s="50" t="s">
        <v>210</v>
      </c>
      <c r="X74" s="50" t="s">
        <v>210</v>
      </c>
      <c r="Y74" s="50" t="s">
        <v>210</v>
      </c>
      <c r="Z74" s="50" t="s">
        <v>210</v>
      </c>
      <c r="AA74" s="50" t="s">
        <v>210</v>
      </c>
      <c r="AC74"/>
      <c r="AD74"/>
      <c r="AE74"/>
    </row>
    <row r="75" spans="1:31" s="5" customFormat="1" ht="26.25" x14ac:dyDescent="0.25">
      <c r="A75" s="194"/>
      <c r="B75" s="10" t="s">
        <v>134</v>
      </c>
      <c r="C75" s="16" t="s">
        <v>0</v>
      </c>
      <c r="D75" s="17" t="s">
        <v>80</v>
      </c>
      <c r="E75" s="87" t="s">
        <v>292</v>
      </c>
      <c r="F75" s="53">
        <f>((L75/M75)*100)-100</f>
        <v>26.064374159090391</v>
      </c>
      <c r="G75" s="96" t="str">
        <f>IF(F75&gt;0,"↑","↓")</f>
        <v>↑</v>
      </c>
      <c r="H75" s="53"/>
      <c r="I75" s="87"/>
      <c r="J75" s="87"/>
      <c r="K75" s="50" t="s">
        <v>210</v>
      </c>
      <c r="L75" s="47">
        <v>1.8940506190765185</v>
      </c>
      <c r="M75" s="47">
        <v>1.5024471677353266</v>
      </c>
      <c r="N75" s="47">
        <v>0.93069982561225262</v>
      </c>
      <c r="O75" s="47">
        <v>0.71895066132484486</v>
      </c>
      <c r="P75" s="47">
        <v>0.44261411056554051</v>
      </c>
      <c r="Q75" s="47">
        <v>0.13751463512455134</v>
      </c>
      <c r="R75" s="47">
        <v>8.6271825749473299E-3</v>
      </c>
      <c r="S75" s="47">
        <v>6.1071477697646669E-5</v>
      </c>
      <c r="T75" s="50" t="s">
        <v>210</v>
      </c>
      <c r="U75" s="50" t="s">
        <v>210</v>
      </c>
      <c r="V75" s="50" t="s">
        <v>210</v>
      </c>
      <c r="W75" s="50" t="s">
        <v>210</v>
      </c>
      <c r="X75" s="50" t="s">
        <v>210</v>
      </c>
      <c r="Y75" s="50" t="s">
        <v>210</v>
      </c>
      <c r="Z75" s="50" t="s">
        <v>210</v>
      </c>
      <c r="AA75" s="50" t="s">
        <v>210</v>
      </c>
    </row>
    <row r="76" spans="1:31" s="5" customFormat="1" ht="26.25" x14ac:dyDescent="0.25">
      <c r="A76" s="195"/>
      <c r="B76" s="10" t="s">
        <v>173</v>
      </c>
      <c r="C76" s="16" t="s">
        <v>416</v>
      </c>
      <c r="D76" s="17" t="s">
        <v>80</v>
      </c>
      <c r="E76" s="87" t="s">
        <v>292</v>
      </c>
      <c r="F76" s="53">
        <f>((K76/L76)*100)-100</f>
        <v>0.3571428571428612</v>
      </c>
      <c r="G76" s="87" t="s">
        <v>294</v>
      </c>
      <c r="H76" s="53">
        <f>((K76/Y76)*100)-100</f>
        <v>10.49941014549745</v>
      </c>
      <c r="I76" s="96" t="str">
        <f>IF(H76&gt;0,"↑","↓")</f>
        <v>↑</v>
      </c>
      <c r="J76" s="96"/>
      <c r="K76" s="47">
        <v>56.2</v>
      </c>
      <c r="L76" s="47">
        <v>56</v>
      </c>
      <c r="M76" s="47">
        <v>55.6</v>
      </c>
      <c r="N76" s="47">
        <v>55.8</v>
      </c>
      <c r="O76" s="47">
        <v>59.35</v>
      </c>
      <c r="P76" s="47">
        <v>58</v>
      </c>
      <c r="Q76" s="47">
        <v>56.06</v>
      </c>
      <c r="R76" s="47">
        <v>56.03</v>
      </c>
      <c r="S76" s="47">
        <v>56.01</v>
      </c>
      <c r="T76" s="47">
        <v>53.98</v>
      </c>
      <c r="U76" s="47">
        <v>51.52</v>
      </c>
      <c r="V76" s="47">
        <v>50.4</v>
      </c>
      <c r="W76" s="47">
        <v>50.1</v>
      </c>
      <c r="X76" s="47">
        <v>52.42</v>
      </c>
      <c r="Y76" s="47">
        <v>50.86</v>
      </c>
      <c r="Z76" s="50" t="s">
        <v>210</v>
      </c>
      <c r="AA76" s="50" t="s">
        <v>210</v>
      </c>
    </row>
    <row r="77" spans="1:31" s="5" customFormat="1" ht="39" x14ac:dyDescent="0.25">
      <c r="A77" s="196" t="s">
        <v>136</v>
      </c>
      <c r="B77" s="25" t="s">
        <v>137</v>
      </c>
      <c r="C77" s="26" t="s">
        <v>501</v>
      </c>
      <c r="D77" s="27" t="s">
        <v>80</v>
      </c>
      <c r="E77" s="87" t="s">
        <v>292</v>
      </c>
      <c r="F77" s="53">
        <f>((K77/L77)*100)-100</f>
        <v>-0.45095828635851376</v>
      </c>
      <c r="G77" s="87" t="s">
        <v>294</v>
      </c>
      <c r="H77" s="53">
        <f>((K77/Y77)*100)-100</f>
        <v>6.5010252080569302</v>
      </c>
      <c r="I77" s="96" t="str">
        <f>IF(H77&gt;0,"↑","↓")</f>
        <v>↑</v>
      </c>
      <c r="J77" s="96"/>
      <c r="K77" s="47">
        <v>88.3</v>
      </c>
      <c r="L77" s="47">
        <v>88.7</v>
      </c>
      <c r="M77" s="47">
        <v>87.4</v>
      </c>
      <c r="N77" s="47">
        <v>86</v>
      </c>
      <c r="O77" s="47">
        <v>86.6</v>
      </c>
      <c r="P77" s="47">
        <v>88.38</v>
      </c>
      <c r="Q77" s="47">
        <v>88.8</v>
      </c>
      <c r="R77" s="47">
        <v>86.51</v>
      </c>
      <c r="S77" s="47">
        <v>86.36</v>
      </c>
      <c r="T77" s="47">
        <v>85.25</v>
      </c>
      <c r="U77" s="47">
        <v>83.43</v>
      </c>
      <c r="V77" s="47">
        <v>82.46</v>
      </c>
      <c r="W77" s="47">
        <v>82.11</v>
      </c>
      <c r="X77" s="47">
        <v>82.03</v>
      </c>
      <c r="Y77" s="47">
        <v>82.91</v>
      </c>
      <c r="Z77" s="50" t="s">
        <v>210</v>
      </c>
      <c r="AA77" s="50" t="s">
        <v>210</v>
      </c>
    </row>
    <row r="78" spans="1:31" s="5" customFormat="1" ht="39" x14ac:dyDescent="0.25">
      <c r="A78" s="197"/>
      <c r="B78" s="25" t="s">
        <v>174</v>
      </c>
      <c r="C78" s="26" t="s">
        <v>501</v>
      </c>
      <c r="D78" s="27" t="s">
        <v>80</v>
      </c>
      <c r="E78" s="87" t="s">
        <v>292</v>
      </c>
      <c r="F78" s="53">
        <f>((K78/L78)*100)-100</f>
        <v>5.8027079303675038</v>
      </c>
      <c r="G78" s="96" t="str">
        <f>IF(F78&gt;0,"↑","↓")</f>
        <v>↑</v>
      </c>
      <c r="H78" s="53">
        <f>((K78/Y78)*100)-100</f>
        <v>13.320903252537803</v>
      </c>
      <c r="I78" s="96" t="str">
        <f>IF(H78&gt;0,"↑","↓")</f>
        <v>↑</v>
      </c>
      <c r="J78" s="96"/>
      <c r="K78" s="47">
        <v>54.7</v>
      </c>
      <c r="L78" s="47">
        <v>51.7</v>
      </c>
      <c r="M78" s="47">
        <v>54.5</v>
      </c>
      <c r="N78" s="47">
        <v>54.7</v>
      </c>
      <c r="O78" s="47">
        <v>48.89</v>
      </c>
      <c r="P78" s="47">
        <v>52.34</v>
      </c>
      <c r="Q78" s="47">
        <v>55.73</v>
      </c>
      <c r="R78" s="47">
        <v>55.93</v>
      </c>
      <c r="S78" s="47">
        <v>56.66</v>
      </c>
      <c r="T78" s="47">
        <v>53.78</v>
      </c>
      <c r="U78" s="47">
        <v>52.42</v>
      </c>
      <c r="V78" s="47">
        <v>51</v>
      </c>
      <c r="W78" s="47">
        <v>51.73</v>
      </c>
      <c r="X78" s="47">
        <v>46.46</v>
      </c>
      <c r="Y78" s="47">
        <v>48.27</v>
      </c>
      <c r="Z78" s="50" t="s">
        <v>210</v>
      </c>
      <c r="AA78" s="50" t="s">
        <v>210</v>
      </c>
      <c r="AC78"/>
      <c r="AD78"/>
      <c r="AE78"/>
    </row>
    <row r="79" spans="1:31" s="5" customFormat="1" ht="39" x14ac:dyDescent="0.25">
      <c r="A79" s="197"/>
      <c r="B79" s="25" t="s">
        <v>196</v>
      </c>
      <c r="C79" s="26" t="s">
        <v>512</v>
      </c>
      <c r="D79" s="27" t="s">
        <v>80</v>
      </c>
      <c r="E79" s="87" t="s">
        <v>292</v>
      </c>
      <c r="F79" s="53">
        <f>((K79/L79)*100)-100</f>
        <v>1.1764705882352899</v>
      </c>
      <c r="G79" s="87" t="s">
        <v>294</v>
      </c>
      <c r="H79" s="53">
        <f>((K79/X79)*100)-100</f>
        <v>3.024857741838872</v>
      </c>
      <c r="I79" s="96" t="str">
        <f>IF(H79&gt;0,"↑","↓")</f>
        <v>↑</v>
      </c>
      <c r="J79" s="96"/>
      <c r="K79" s="47">
        <v>68.8</v>
      </c>
      <c r="L79" s="47">
        <v>68</v>
      </c>
      <c r="M79" s="50" t="s">
        <v>210</v>
      </c>
      <c r="N79" s="47">
        <v>65.7</v>
      </c>
      <c r="O79" s="50" t="s">
        <v>210</v>
      </c>
      <c r="P79" s="50" t="s">
        <v>210</v>
      </c>
      <c r="Q79" s="47">
        <v>75.59</v>
      </c>
      <c r="R79" s="50" t="s">
        <v>210</v>
      </c>
      <c r="S79" s="50" t="s">
        <v>210</v>
      </c>
      <c r="T79" s="47">
        <v>66.67</v>
      </c>
      <c r="U79" s="50" t="s">
        <v>210</v>
      </c>
      <c r="V79" s="50" t="s">
        <v>210</v>
      </c>
      <c r="W79" s="50" t="s">
        <v>210</v>
      </c>
      <c r="X79" s="47">
        <v>66.78</v>
      </c>
      <c r="Y79" s="50" t="s">
        <v>210</v>
      </c>
      <c r="Z79" s="50" t="s">
        <v>210</v>
      </c>
      <c r="AA79" s="50" t="s">
        <v>210</v>
      </c>
      <c r="AC79"/>
      <c r="AD79"/>
      <c r="AE79"/>
    </row>
    <row r="80" spans="1:31" s="5" customFormat="1" ht="15.75" x14ac:dyDescent="0.25">
      <c r="A80" s="197"/>
      <c r="B80" s="25" t="s">
        <v>175</v>
      </c>
      <c r="C80" s="26" t="s">
        <v>416</v>
      </c>
      <c r="D80" s="27" t="s">
        <v>80</v>
      </c>
      <c r="E80" s="87" t="s">
        <v>293</v>
      </c>
      <c r="F80" s="53">
        <f>(((1/K80)/(1/L80)*100)-100)</f>
        <v>0</v>
      </c>
      <c r="G80" s="87" t="s">
        <v>294</v>
      </c>
      <c r="H80" s="53">
        <f>(((1/K80)/(1/Y80)*100)-100)</f>
        <v>39.870129870129887</v>
      </c>
      <c r="I80" s="96" t="str">
        <f>IF(H80&gt;0,"↓","↑")</f>
        <v>↓</v>
      </c>
      <c r="J80" s="96"/>
      <c r="K80" s="47">
        <v>23.1</v>
      </c>
      <c r="L80" s="47">
        <v>23.1</v>
      </c>
      <c r="M80" s="47">
        <v>25.6</v>
      </c>
      <c r="N80" s="47">
        <v>27.9</v>
      </c>
      <c r="O80" s="47">
        <v>26.7</v>
      </c>
      <c r="P80" s="47">
        <v>25.9</v>
      </c>
      <c r="Q80" s="47">
        <v>24.82</v>
      </c>
      <c r="R80" s="47">
        <v>29.7</v>
      </c>
      <c r="S80" s="47">
        <v>28.98</v>
      </c>
      <c r="T80" s="47">
        <v>30.76</v>
      </c>
      <c r="U80" s="47">
        <v>30.45</v>
      </c>
      <c r="V80" s="47">
        <v>31.19</v>
      </c>
      <c r="W80" s="47">
        <v>32.049999999999997</v>
      </c>
      <c r="X80" s="47">
        <v>33.04</v>
      </c>
      <c r="Y80" s="47">
        <v>32.31</v>
      </c>
      <c r="Z80" s="50" t="s">
        <v>210</v>
      </c>
      <c r="AA80" s="50" t="s">
        <v>210</v>
      </c>
      <c r="AC80"/>
      <c r="AD80"/>
      <c r="AE80"/>
    </row>
    <row r="81" spans="1:31" s="5" customFormat="1" ht="26.25" x14ac:dyDescent="0.25">
      <c r="A81" s="197"/>
      <c r="B81" s="25" t="s">
        <v>176</v>
      </c>
      <c r="C81" s="26" t="s">
        <v>416</v>
      </c>
      <c r="D81" s="27" t="s">
        <v>80</v>
      </c>
      <c r="E81" s="87" t="s">
        <v>293</v>
      </c>
      <c r="F81" s="53">
        <f>(((1/K81)/(1/L81)*100)-100)</f>
        <v>-1.3698630136986338</v>
      </c>
      <c r="G81" s="87" t="s">
        <v>294</v>
      </c>
      <c r="H81" s="53">
        <f>(((1/K81)/(1/Y81)*100)-100)</f>
        <v>81.780821917808197</v>
      </c>
      <c r="I81" s="96" t="str">
        <f>IF(H81&gt;0,"↓","↑")</f>
        <v>↓</v>
      </c>
      <c r="J81" s="96"/>
      <c r="K81" s="47">
        <v>7.3</v>
      </c>
      <c r="L81" s="47">
        <v>7.2</v>
      </c>
      <c r="M81" s="47">
        <v>7.5</v>
      </c>
      <c r="N81" s="47">
        <v>11.5</v>
      </c>
      <c r="O81" s="47">
        <v>9.7200000000000006</v>
      </c>
      <c r="P81" s="47">
        <v>9.2899999999999991</v>
      </c>
      <c r="Q81" s="47">
        <v>7.57</v>
      </c>
      <c r="R81" s="47">
        <v>9.4499999999999993</v>
      </c>
      <c r="S81" s="47">
        <v>10.14</v>
      </c>
      <c r="T81" s="47">
        <v>9.64</v>
      </c>
      <c r="U81" s="47">
        <v>10.93</v>
      </c>
      <c r="V81" s="47">
        <v>11.44</v>
      </c>
      <c r="W81" s="47">
        <v>11.71</v>
      </c>
      <c r="X81" s="47">
        <v>11.72</v>
      </c>
      <c r="Y81" s="47">
        <v>13.27</v>
      </c>
      <c r="Z81" s="50" t="s">
        <v>210</v>
      </c>
      <c r="AA81" s="50" t="s">
        <v>210</v>
      </c>
      <c r="AC81"/>
      <c r="AD81"/>
      <c r="AE81"/>
    </row>
    <row r="82" spans="1:31" s="5" customFormat="1" ht="15.75" x14ac:dyDescent="0.25">
      <c r="A82" s="194"/>
      <c r="B82" s="25" t="s">
        <v>384</v>
      </c>
      <c r="C82" s="26" t="s">
        <v>416</v>
      </c>
      <c r="D82" s="27" t="s">
        <v>80</v>
      </c>
      <c r="E82" s="87" t="s">
        <v>293</v>
      </c>
      <c r="F82" s="53"/>
      <c r="G82" s="97"/>
      <c r="H82" s="53"/>
      <c r="I82" s="96"/>
      <c r="J82" s="96"/>
      <c r="K82" s="47">
        <v>25.1</v>
      </c>
      <c r="L82" s="50" t="s">
        <v>210</v>
      </c>
      <c r="M82" s="50" t="s">
        <v>210</v>
      </c>
      <c r="N82" s="50" t="s">
        <v>210</v>
      </c>
      <c r="O82" s="50" t="s">
        <v>210</v>
      </c>
      <c r="P82" s="50" t="s">
        <v>210</v>
      </c>
      <c r="Q82" s="50" t="s">
        <v>210</v>
      </c>
      <c r="R82" s="50" t="s">
        <v>210</v>
      </c>
      <c r="S82" s="50" t="s">
        <v>210</v>
      </c>
      <c r="T82" s="50" t="s">
        <v>210</v>
      </c>
      <c r="U82" s="50" t="s">
        <v>210</v>
      </c>
      <c r="V82" s="50" t="s">
        <v>210</v>
      </c>
      <c r="W82" s="50" t="s">
        <v>210</v>
      </c>
      <c r="X82" s="50" t="s">
        <v>210</v>
      </c>
      <c r="Y82" s="50" t="s">
        <v>210</v>
      </c>
      <c r="Z82" s="50"/>
      <c r="AA82" s="50"/>
      <c r="AC82" s="128"/>
      <c r="AD82" s="128"/>
      <c r="AE82" s="128"/>
    </row>
    <row r="83" spans="1:31" s="5" customFormat="1" ht="15.75" x14ac:dyDescent="0.25">
      <c r="A83" s="195"/>
      <c r="B83" s="25" t="s">
        <v>295</v>
      </c>
      <c r="C83" s="26" t="s">
        <v>416</v>
      </c>
      <c r="D83" s="27" t="s">
        <v>80</v>
      </c>
      <c r="E83" s="87" t="s">
        <v>292</v>
      </c>
      <c r="F83" s="53"/>
      <c r="G83" s="97"/>
      <c r="H83" s="53"/>
      <c r="I83" s="96"/>
      <c r="J83" s="96"/>
      <c r="K83" s="47">
        <v>39.799999999999997</v>
      </c>
      <c r="L83" s="50" t="s">
        <v>210</v>
      </c>
      <c r="M83" s="50" t="s">
        <v>210</v>
      </c>
      <c r="N83" s="50" t="s">
        <v>210</v>
      </c>
      <c r="O83" s="50" t="s">
        <v>210</v>
      </c>
      <c r="P83" s="50" t="s">
        <v>210</v>
      </c>
      <c r="Q83" s="50" t="s">
        <v>210</v>
      </c>
      <c r="R83" s="50" t="s">
        <v>210</v>
      </c>
      <c r="S83" s="50" t="s">
        <v>210</v>
      </c>
      <c r="T83" s="50" t="s">
        <v>210</v>
      </c>
      <c r="U83" s="50" t="s">
        <v>210</v>
      </c>
      <c r="V83" s="50" t="s">
        <v>210</v>
      </c>
      <c r="W83" s="50" t="s">
        <v>210</v>
      </c>
      <c r="X83" s="50" t="s">
        <v>210</v>
      </c>
      <c r="Y83" s="50" t="s">
        <v>210</v>
      </c>
      <c r="Z83" s="50"/>
      <c r="AA83" s="50"/>
      <c r="AC83" s="128"/>
      <c r="AD83" s="128"/>
      <c r="AE83" s="128"/>
    </row>
    <row r="84" spans="1:31" s="5" customFormat="1" ht="15.75" x14ac:dyDescent="0.25">
      <c r="A84" s="193" t="s">
        <v>148</v>
      </c>
      <c r="B84" s="10" t="s">
        <v>326</v>
      </c>
      <c r="C84" s="16" t="s">
        <v>0</v>
      </c>
      <c r="D84" s="17" t="s">
        <v>154</v>
      </c>
      <c r="E84" s="87" t="s">
        <v>292</v>
      </c>
      <c r="F84" s="53">
        <f>((L84/M84)*100)-100</f>
        <v>-1.0249786150122446</v>
      </c>
      <c r="G84" s="97" t="str">
        <f>IF(F84&gt;0,"↑","↓")</f>
        <v>↓</v>
      </c>
      <c r="H84" s="53">
        <f>((L84/Y84)*100)-100</f>
        <v>86.188043443103027</v>
      </c>
      <c r="I84" s="96" t="str">
        <f>IF(H84&gt;0,"↑","↓")</f>
        <v>↑</v>
      </c>
      <c r="J84" s="96"/>
      <c r="K84" s="50" t="s">
        <v>210</v>
      </c>
      <c r="L84" s="47">
        <v>173.71831268520367</v>
      </c>
      <c r="M84" s="47">
        <v>175.51732776038861</v>
      </c>
      <c r="N84" s="47">
        <v>167.2128292272341</v>
      </c>
      <c r="O84" s="47">
        <v>160.46142479802356</v>
      </c>
      <c r="P84" s="47">
        <v>147.28781266406818</v>
      </c>
      <c r="Q84" s="47">
        <v>154.95814748160538</v>
      </c>
      <c r="R84" s="47">
        <v>141.43581681605212</v>
      </c>
      <c r="S84" s="47">
        <v>118.0229251102197</v>
      </c>
      <c r="T84" s="47">
        <v>163.28136756662954</v>
      </c>
      <c r="U84" s="47">
        <v>164.70268378782245</v>
      </c>
      <c r="V84" s="47">
        <v>159.71899030955635</v>
      </c>
      <c r="W84" s="47">
        <v>134.13597311685817</v>
      </c>
      <c r="X84" s="47">
        <v>123.9267952135549</v>
      </c>
      <c r="Y84" s="47">
        <v>93.302614643077249</v>
      </c>
      <c r="Z84" s="47">
        <v>100</v>
      </c>
      <c r="AA84" s="50" t="s">
        <v>210</v>
      </c>
      <c r="AC84" s="126"/>
      <c r="AD84" s="126"/>
      <c r="AE84" s="126"/>
    </row>
    <row r="85" spans="1:31" s="5" customFormat="1" ht="15.75" x14ac:dyDescent="0.25">
      <c r="A85" s="194"/>
      <c r="B85" s="10" t="s">
        <v>145</v>
      </c>
      <c r="C85" s="16" t="s">
        <v>0</v>
      </c>
      <c r="D85" s="17" t="s">
        <v>149</v>
      </c>
      <c r="E85" s="87" t="s">
        <v>292</v>
      </c>
      <c r="F85" s="53">
        <f>((K85/L85)*100)-100</f>
        <v>3.6541470678280774</v>
      </c>
      <c r="G85" s="96" t="str">
        <f>IF(F85&gt;0,"↑","↓")</f>
        <v>↑</v>
      </c>
      <c r="H85" s="53">
        <f>((K85/Y85)*100)-100</f>
        <v>27.720618731212696</v>
      </c>
      <c r="I85" s="96" t="str">
        <f>IF(H85&gt;0,"↑","↓")</f>
        <v>↑</v>
      </c>
      <c r="J85" s="96"/>
      <c r="K85" s="47">
        <v>128.8754087014857</v>
      </c>
      <c r="L85" s="47">
        <v>124.33212982511313</v>
      </c>
      <c r="M85" s="47">
        <v>122.06126612864972</v>
      </c>
      <c r="N85" s="47">
        <v>119.50157916620925</v>
      </c>
      <c r="O85" s="47">
        <v>117.31132261670805</v>
      </c>
      <c r="P85" s="47">
        <v>115.98521734948899</v>
      </c>
      <c r="Q85" s="47">
        <v>113.78566464040354</v>
      </c>
      <c r="R85" s="47">
        <v>110.89041311421369</v>
      </c>
      <c r="S85" s="47">
        <v>111.08554148132738</v>
      </c>
      <c r="T85" s="47">
        <v>111.0766484824107</v>
      </c>
      <c r="U85" s="47">
        <v>105.41917267869152</v>
      </c>
      <c r="V85" s="47">
        <v>102.85681594056032</v>
      </c>
      <c r="W85" s="47">
        <v>101.62250893282494</v>
      </c>
      <c r="X85" s="47">
        <v>98.928648809134813</v>
      </c>
      <c r="Y85" s="47">
        <v>100.90415312871546</v>
      </c>
      <c r="Z85" s="47">
        <v>101.26249676528096</v>
      </c>
      <c r="AA85" s="47">
        <v>100</v>
      </c>
    </row>
    <row r="86" spans="1:31" s="5" customFormat="1" ht="15.75" x14ac:dyDescent="0.25">
      <c r="A86" s="194"/>
      <c r="B86" s="10" t="s">
        <v>146</v>
      </c>
      <c r="C86" s="16" t="s">
        <v>0</v>
      </c>
      <c r="D86" s="17" t="s">
        <v>149</v>
      </c>
      <c r="E86" s="96"/>
      <c r="F86" s="96"/>
      <c r="G86" s="96"/>
      <c r="H86" s="96"/>
      <c r="I86" s="96"/>
      <c r="J86" s="96"/>
      <c r="K86" s="47">
        <v>95.812259802888789</v>
      </c>
      <c r="L86" s="47">
        <v>92.434564861348193</v>
      </c>
      <c r="M86" s="47">
        <v>90.746294114781833</v>
      </c>
      <c r="N86" s="47">
        <v>88.843298075968207</v>
      </c>
      <c r="O86" s="47">
        <v>87.214954610987462</v>
      </c>
      <c r="P86" s="47">
        <v>86.229063325218007</v>
      </c>
      <c r="Q86" s="47">
        <v>84.593808642137304</v>
      </c>
      <c r="R86" s="47">
        <v>82.441337552291472</v>
      </c>
      <c r="S86" s="47">
        <v>82.586405490334769</v>
      </c>
      <c r="T86" s="47">
        <v>82.579794001523851</v>
      </c>
      <c r="U86" s="47">
        <v>78.373750761808026</v>
      </c>
      <c r="V86" s="47">
        <v>76.468769881629612</v>
      </c>
      <c r="W86" s="47">
        <v>75.55112589591316</v>
      </c>
      <c r="X86" s="47">
        <v>73.548378989856872</v>
      </c>
      <c r="Y86" s="47">
        <v>75.017065180779568</v>
      </c>
      <c r="Z86" s="47">
        <v>75.283475304722231</v>
      </c>
      <c r="AA86" s="47">
        <v>74.344873679368007</v>
      </c>
    </row>
    <row r="87" spans="1:31" s="5" customFormat="1" ht="15.75" x14ac:dyDescent="0.25">
      <c r="A87" s="194"/>
      <c r="B87" s="10" t="s">
        <v>147</v>
      </c>
      <c r="C87" s="16" t="s">
        <v>0</v>
      </c>
      <c r="D87" s="17" t="s">
        <v>149</v>
      </c>
      <c r="E87" s="96"/>
      <c r="F87" s="96"/>
      <c r="G87" s="96"/>
      <c r="H87" s="96"/>
      <c r="I87" s="96"/>
      <c r="J87" s="96"/>
      <c r="K87" s="47">
        <v>18.802382271695109</v>
      </c>
      <c r="L87" s="47">
        <v>18.448641236227342</v>
      </c>
      <c r="M87" s="47">
        <v>18.1154606860608</v>
      </c>
      <c r="N87" s="47">
        <v>18.013708664349544</v>
      </c>
      <c r="O87" s="47">
        <v>17.653427483812223</v>
      </c>
      <c r="P87" s="47">
        <v>17.33535032396852</v>
      </c>
      <c r="Q87" s="47">
        <v>17.095079506088602</v>
      </c>
      <c r="R87" s="47">
        <v>16.931332834364689</v>
      </c>
      <c r="S87" s="47">
        <v>16.590959353021987</v>
      </c>
      <c r="T87" s="47">
        <v>16.468990178014831</v>
      </c>
      <c r="U87" s="47">
        <v>15.99081857682974</v>
      </c>
      <c r="V87" s="47">
        <v>16.121662673102346</v>
      </c>
      <c r="W87" s="47">
        <v>16.198690196881497</v>
      </c>
      <c r="X87" s="47">
        <v>16.19908749013241</v>
      </c>
      <c r="Y87" s="47">
        <v>16.741694867165332</v>
      </c>
      <c r="Z87" s="47">
        <v>16.55069752350272</v>
      </c>
      <c r="AA87" s="47">
        <v>16.419154636885693</v>
      </c>
    </row>
    <row r="88" spans="1:31" s="5" customFormat="1" ht="26.25" x14ac:dyDescent="0.25">
      <c r="A88" s="194"/>
      <c r="B88" s="10" t="s">
        <v>150</v>
      </c>
      <c r="C88" s="16" t="s">
        <v>0</v>
      </c>
      <c r="D88" s="17" t="s">
        <v>149</v>
      </c>
      <c r="E88" s="87" t="s">
        <v>292</v>
      </c>
      <c r="F88" s="53">
        <f>((K88/L88)*100)-100</f>
        <v>0.27322404371584241</v>
      </c>
      <c r="G88" s="96" t="str">
        <f>IF(F88&gt;0,"↑","↓")</f>
        <v>↑</v>
      </c>
      <c r="H88" s="53">
        <f>((K88/S88)*100)-100</f>
        <v>18.25945801887363</v>
      </c>
      <c r="I88" s="96" t="str">
        <f t="shared" ref="I88:I94" si="4">IF(H88&gt;0,"↑","↓")</f>
        <v>↑</v>
      </c>
      <c r="J88" s="87"/>
      <c r="K88" s="76">
        <v>97622</v>
      </c>
      <c r="L88" s="76">
        <v>97356</v>
      </c>
      <c r="M88" s="76">
        <v>94710</v>
      </c>
      <c r="N88" s="76">
        <v>90959</v>
      </c>
      <c r="O88" s="76">
        <v>92741</v>
      </c>
      <c r="P88" s="76">
        <v>83913</v>
      </c>
      <c r="Q88" s="76">
        <v>85134</v>
      </c>
      <c r="R88" s="76">
        <v>82411</v>
      </c>
      <c r="S88" s="76">
        <v>82549</v>
      </c>
      <c r="T88" s="50" t="s">
        <v>210</v>
      </c>
      <c r="U88" s="50" t="s">
        <v>210</v>
      </c>
      <c r="V88" s="50" t="s">
        <v>210</v>
      </c>
      <c r="W88" s="50" t="s">
        <v>210</v>
      </c>
      <c r="X88" s="50" t="s">
        <v>210</v>
      </c>
      <c r="Y88" s="50" t="s">
        <v>210</v>
      </c>
      <c r="Z88" s="50" t="s">
        <v>210</v>
      </c>
      <c r="AA88" s="50" t="s">
        <v>210</v>
      </c>
    </row>
    <row r="89" spans="1:31" s="5" customFormat="1" ht="26.25" x14ac:dyDescent="0.25">
      <c r="A89" s="194"/>
      <c r="B89" s="10" t="s">
        <v>151</v>
      </c>
      <c r="C89" s="16" t="s">
        <v>0</v>
      </c>
      <c r="D89" s="17" t="s">
        <v>149</v>
      </c>
      <c r="E89" s="87" t="s">
        <v>292</v>
      </c>
      <c r="F89" s="53">
        <f>((K89/L89)*100)-100</f>
        <v>0.60855635458200652</v>
      </c>
      <c r="G89" s="96" t="str">
        <f t="shared" ref="G89:G91" si="5">IF(F89&gt;0,"↑","↓")</f>
        <v>↑</v>
      </c>
      <c r="H89" s="53">
        <f>((K89/S89)*100)-100</f>
        <v>27.424192303451321</v>
      </c>
      <c r="I89" s="96" t="str">
        <f t="shared" si="4"/>
        <v>↑</v>
      </c>
      <c r="J89" s="87"/>
      <c r="K89" s="76">
        <v>115561</v>
      </c>
      <c r="L89" s="76">
        <v>114862</v>
      </c>
      <c r="M89" s="76">
        <v>111446</v>
      </c>
      <c r="N89" s="76">
        <v>107579</v>
      </c>
      <c r="O89" s="76">
        <v>100243</v>
      </c>
      <c r="P89" s="76">
        <v>88926</v>
      </c>
      <c r="Q89" s="76">
        <v>91351</v>
      </c>
      <c r="R89" s="76">
        <v>88238</v>
      </c>
      <c r="S89" s="76">
        <v>90690</v>
      </c>
      <c r="T89" s="50" t="s">
        <v>210</v>
      </c>
      <c r="U89" s="50" t="s">
        <v>210</v>
      </c>
      <c r="V89" s="50" t="s">
        <v>210</v>
      </c>
      <c r="W89" s="50" t="s">
        <v>210</v>
      </c>
      <c r="X89" s="50" t="s">
        <v>210</v>
      </c>
      <c r="Y89" s="50" t="s">
        <v>210</v>
      </c>
      <c r="Z89" s="50" t="s">
        <v>210</v>
      </c>
      <c r="AA89" s="50" t="s">
        <v>210</v>
      </c>
    </row>
    <row r="90" spans="1:31" s="5" customFormat="1" ht="26.25" x14ac:dyDescent="0.25">
      <c r="A90" s="194"/>
      <c r="B90" s="10" t="s">
        <v>264</v>
      </c>
      <c r="C90" s="16" t="s">
        <v>0</v>
      </c>
      <c r="D90" s="17" t="s">
        <v>154</v>
      </c>
      <c r="E90" s="87" t="s">
        <v>293</v>
      </c>
      <c r="F90" s="53">
        <f>(((1/K90)/(1/L90)*100)-100)</f>
        <v>4.0462427745664939</v>
      </c>
      <c r="G90" s="96" t="str">
        <f>IF(F90&gt;0,"↓","↑")</f>
        <v>↓</v>
      </c>
      <c r="H90" s="53">
        <f>(((1/K90)/(1/S90)*100)-100)</f>
        <v>7.225433526011571</v>
      </c>
      <c r="I90" s="96" t="str">
        <f>IF(H90&gt;0,"↓","↑")</f>
        <v>↓</v>
      </c>
      <c r="J90" s="87"/>
      <c r="K90" s="55">
        <v>0.34599999999999997</v>
      </c>
      <c r="L90" s="55">
        <v>0.36</v>
      </c>
      <c r="M90" s="55">
        <v>0.36499999999999999</v>
      </c>
      <c r="N90" s="55">
        <v>0.36</v>
      </c>
      <c r="O90" s="55">
        <v>0.371</v>
      </c>
      <c r="P90" s="55">
        <v>0.377</v>
      </c>
      <c r="Q90" s="55">
        <v>0.376</v>
      </c>
      <c r="R90" s="55">
        <v>0.373</v>
      </c>
      <c r="S90" s="55">
        <v>0.371</v>
      </c>
      <c r="T90" s="50" t="s">
        <v>210</v>
      </c>
      <c r="U90" s="50" t="s">
        <v>210</v>
      </c>
      <c r="V90" s="50" t="s">
        <v>210</v>
      </c>
      <c r="W90" s="50" t="s">
        <v>210</v>
      </c>
      <c r="X90" s="50" t="s">
        <v>210</v>
      </c>
      <c r="Y90" s="50" t="s">
        <v>210</v>
      </c>
      <c r="Z90" s="50" t="s">
        <v>210</v>
      </c>
      <c r="AA90" s="50" t="s">
        <v>210</v>
      </c>
    </row>
    <row r="91" spans="1:31" s="5" customFormat="1" ht="26.25" x14ac:dyDescent="0.25">
      <c r="A91" s="194"/>
      <c r="B91" s="10" t="s">
        <v>280</v>
      </c>
      <c r="C91" s="16" t="s">
        <v>0</v>
      </c>
      <c r="D91" s="17" t="s">
        <v>154</v>
      </c>
      <c r="E91" s="87" t="s">
        <v>292</v>
      </c>
      <c r="F91" s="53">
        <f>((K91/L91)*100)-100</f>
        <v>2.2254375129657262</v>
      </c>
      <c r="G91" s="96" t="str">
        <f t="shared" si="5"/>
        <v>↑</v>
      </c>
      <c r="H91" s="53">
        <f>((K91/Y91)*100)-100</f>
        <v>27.915340619951778</v>
      </c>
      <c r="I91" s="96" t="str">
        <f t="shared" si="4"/>
        <v>↑</v>
      </c>
      <c r="J91" s="96"/>
      <c r="K91" s="47">
        <v>126.12001899678253</v>
      </c>
      <c r="L91" s="47">
        <v>123.37439884352283</v>
      </c>
      <c r="M91" s="47">
        <v>120.29849442201335</v>
      </c>
      <c r="N91" s="47">
        <v>116.91688695192285</v>
      </c>
      <c r="O91" s="47">
        <v>113.42814668093273</v>
      </c>
      <c r="P91" s="47">
        <v>113.71551399357676</v>
      </c>
      <c r="Q91" s="47">
        <v>111.33681641033054</v>
      </c>
      <c r="R91" s="47">
        <v>107.74216787629732</v>
      </c>
      <c r="S91" s="47">
        <v>106.53861636803995</v>
      </c>
      <c r="T91" s="47">
        <v>109.1175099303104</v>
      </c>
      <c r="U91" s="47">
        <v>106.04432111957627</v>
      </c>
      <c r="V91" s="47">
        <v>101.77626256523973</v>
      </c>
      <c r="W91" s="47">
        <v>98.719236736004788</v>
      </c>
      <c r="X91" s="47">
        <v>96.528168104429511</v>
      </c>
      <c r="Y91" s="47">
        <v>98.5964766896073</v>
      </c>
      <c r="Z91" s="47">
        <v>99.987509842861215</v>
      </c>
      <c r="AA91" s="47">
        <v>100</v>
      </c>
    </row>
    <row r="92" spans="1:31" s="5" customFormat="1" ht="15.75" x14ac:dyDescent="0.25">
      <c r="A92" s="194"/>
      <c r="B92" s="10" t="s">
        <v>155</v>
      </c>
      <c r="C92" s="16" t="s">
        <v>0</v>
      </c>
      <c r="D92" s="17" t="s">
        <v>80</v>
      </c>
      <c r="E92" s="87" t="s">
        <v>293</v>
      </c>
      <c r="F92" s="53">
        <f>(((1/K92)/(1/L92)*100)-100)</f>
        <v>2.9749770134311859</v>
      </c>
      <c r="G92" s="96" t="str">
        <f>IF(F92&gt;0,"↓","↑")</f>
        <v>↓</v>
      </c>
      <c r="H92" s="53">
        <f>(((1/K92)/(1/Y92)*100)-100)</f>
        <v>46.555345542832981</v>
      </c>
      <c r="I92" s="96" t="str">
        <f>IF(H92&gt;0,"↓","↑")</f>
        <v>↓</v>
      </c>
      <c r="J92" s="96"/>
      <c r="K92" s="47">
        <v>60.703741750923342</v>
      </c>
      <c r="L92" s="47">
        <v>62.509664114305949</v>
      </c>
      <c r="M92" s="47">
        <v>64.906417247154181</v>
      </c>
      <c r="N92" s="47">
        <v>65.980881034236717</v>
      </c>
      <c r="O92" s="47">
        <v>67.148810128437106</v>
      </c>
      <c r="P92" s="47">
        <v>67.483460188386516</v>
      </c>
      <c r="Q92" s="47">
        <v>69.351557296690785</v>
      </c>
      <c r="R92" s="47">
        <v>73.188059580231837</v>
      </c>
      <c r="S92" s="47">
        <v>70.583194212560841</v>
      </c>
      <c r="T92" s="47">
        <v>71.396316344800809</v>
      </c>
      <c r="U92" s="47">
        <v>78.450536971925501</v>
      </c>
      <c r="V92" s="47">
        <v>86.799372393208401</v>
      </c>
      <c r="W92" s="47">
        <v>90.515150736377706</v>
      </c>
      <c r="X92" s="47">
        <v>91.52648285247902</v>
      </c>
      <c r="Y92" s="47">
        <v>88.96457848049468</v>
      </c>
      <c r="Z92" s="47">
        <v>82.566643407375608</v>
      </c>
      <c r="AA92" s="47">
        <v>78.482078164925014</v>
      </c>
    </row>
    <row r="93" spans="1:31" s="5" customFormat="1" ht="15.75" x14ac:dyDescent="0.25">
      <c r="A93" s="194"/>
      <c r="B93" s="10" t="s">
        <v>156</v>
      </c>
      <c r="C93" s="16" t="s">
        <v>0</v>
      </c>
      <c r="D93" s="17" t="s">
        <v>80</v>
      </c>
      <c r="E93" s="87" t="s">
        <v>293</v>
      </c>
      <c r="F93" s="53">
        <f>(((1/L93)/(1/M93)*100)-100)</f>
        <v>-0.23765238503979447</v>
      </c>
      <c r="G93" s="97" t="str">
        <f>IF(F93&gt;0,"↓","↑")</f>
        <v>↑</v>
      </c>
      <c r="H93" s="53">
        <f>(((1/L93)/(1/Y93)*100)-100)</f>
        <v>-3.6758739024921994</v>
      </c>
      <c r="I93" s="97" t="str">
        <f>IF(H93&gt;0,"↓","↑")</f>
        <v>↑</v>
      </c>
      <c r="J93" s="97"/>
      <c r="K93" s="50" t="s">
        <v>210</v>
      </c>
      <c r="L93" s="47">
        <v>48.618203741268154</v>
      </c>
      <c r="M93" s="47">
        <v>48.502661420513526</v>
      </c>
      <c r="N93" s="47">
        <v>47.456566735570703</v>
      </c>
      <c r="O93" s="47">
        <v>48.071763067136345</v>
      </c>
      <c r="P93" s="47">
        <v>50.10722445997925</v>
      </c>
      <c r="Q93" s="47">
        <v>48.814125459338662</v>
      </c>
      <c r="R93" s="47">
        <v>49.963951408124565</v>
      </c>
      <c r="S93" s="47">
        <v>50.486320862084156</v>
      </c>
      <c r="T93" s="47">
        <v>48.34177790902551</v>
      </c>
      <c r="U93" s="47">
        <v>47.912968794118058</v>
      </c>
      <c r="V93" s="47">
        <v>49.922650392426945</v>
      </c>
      <c r="W93" s="47">
        <v>45.544218159544393</v>
      </c>
      <c r="X93" s="47">
        <v>44.397253441772158</v>
      </c>
      <c r="Y93" s="47">
        <v>46.831059878082385</v>
      </c>
      <c r="Z93" s="47">
        <v>42.603468125102815</v>
      </c>
      <c r="AA93" s="50" t="s">
        <v>210</v>
      </c>
    </row>
    <row r="94" spans="1:31" s="5" customFormat="1" ht="39" x14ac:dyDescent="0.25">
      <c r="A94" s="195"/>
      <c r="B94" s="10" t="s">
        <v>177</v>
      </c>
      <c r="C94" s="16" t="s">
        <v>501</v>
      </c>
      <c r="D94" s="17" t="s">
        <v>80</v>
      </c>
      <c r="E94" s="87" t="s">
        <v>292</v>
      </c>
      <c r="F94" s="53">
        <f>((K94/L94)*100)-100</f>
        <v>1.1844331641285919</v>
      </c>
      <c r="G94" s="87" t="s">
        <v>294</v>
      </c>
      <c r="H94" s="53">
        <f>((K94/Y94)*100)-100</f>
        <v>23.758278145695357</v>
      </c>
      <c r="I94" s="96" t="str">
        <f t="shared" si="4"/>
        <v>↑</v>
      </c>
      <c r="J94" s="96"/>
      <c r="K94" s="47">
        <v>59.8</v>
      </c>
      <c r="L94" s="47">
        <v>59.1</v>
      </c>
      <c r="M94" s="47">
        <v>57.5</v>
      </c>
      <c r="N94" s="47">
        <v>52.9</v>
      </c>
      <c r="O94" s="47">
        <v>55.78</v>
      </c>
      <c r="P94" s="47">
        <v>59.56</v>
      </c>
      <c r="Q94" s="47">
        <v>60.68</v>
      </c>
      <c r="R94" s="47">
        <v>56.47</v>
      </c>
      <c r="S94" s="47">
        <v>54.900000000000006</v>
      </c>
      <c r="T94" s="47">
        <v>53.120000000000005</v>
      </c>
      <c r="U94" s="47">
        <v>52.61</v>
      </c>
      <c r="V94" s="47">
        <v>49.900000000000006</v>
      </c>
      <c r="W94" s="47">
        <v>47.480000000000004</v>
      </c>
      <c r="X94" s="47">
        <v>47.660000000000004</v>
      </c>
      <c r="Y94" s="47">
        <v>48.32</v>
      </c>
      <c r="Z94" s="50" t="s">
        <v>210</v>
      </c>
      <c r="AA94" s="50" t="s">
        <v>210</v>
      </c>
      <c r="AC94" s="7"/>
      <c r="AD94" s="7"/>
      <c r="AE94" s="7"/>
    </row>
    <row r="95" spans="1:31" s="5" customFormat="1" ht="25.5" x14ac:dyDescent="0.25">
      <c r="A95" s="196" t="s">
        <v>357</v>
      </c>
      <c r="B95" s="172" t="s">
        <v>411</v>
      </c>
      <c r="C95" s="26" t="s">
        <v>416</v>
      </c>
      <c r="D95" s="27" t="s">
        <v>80</v>
      </c>
      <c r="E95" s="87" t="s">
        <v>292</v>
      </c>
      <c r="F95" s="53"/>
      <c r="G95" s="96"/>
      <c r="H95" s="53"/>
      <c r="I95" s="96"/>
      <c r="J95" s="96"/>
      <c r="K95" s="47">
        <v>58.2</v>
      </c>
      <c r="L95" s="50" t="s">
        <v>210</v>
      </c>
      <c r="M95" s="50" t="s">
        <v>210</v>
      </c>
      <c r="N95" s="50" t="s">
        <v>210</v>
      </c>
      <c r="O95" s="50" t="s">
        <v>210</v>
      </c>
      <c r="P95" s="50" t="s">
        <v>210</v>
      </c>
      <c r="Q95" s="50" t="s">
        <v>210</v>
      </c>
      <c r="R95" s="50" t="s">
        <v>210</v>
      </c>
      <c r="S95" s="50" t="s">
        <v>210</v>
      </c>
      <c r="T95" s="50" t="s">
        <v>210</v>
      </c>
      <c r="U95" s="50" t="s">
        <v>210</v>
      </c>
      <c r="V95" s="50" t="s">
        <v>210</v>
      </c>
      <c r="W95" s="50" t="s">
        <v>210</v>
      </c>
      <c r="X95" s="50" t="s">
        <v>210</v>
      </c>
      <c r="Y95" s="50" t="s">
        <v>210</v>
      </c>
      <c r="Z95" s="50"/>
      <c r="AA95" s="50"/>
      <c r="AC95" s="7"/>
      <c r="AD95" s="7"/>
      <c r="AE95" s="7"/>
    </row>
    <row r="96" spans="1:31" s="5" customFormat="1" ht="15.75" x14ac:dyDescent="0.25">
      <c r="A96" s="195"/>
      <c r="B96" s="25" t="s">
        <v>412</v>
      </c>
      <c r="C96" s="26" t="s">
        <v>416</v>
      </c>
      <c r="D96" s="27" t="s">
        <v>80</v>
      </c>
      <c r="E96" s="87" t="s">
        <v>292</v>
      </c>
      <c r="F96" s="87" t="s">
        <v>294</v>
      </c>
      <c r="G96" s="97" t="str">
        <f>IF(F96&gt;0,"↑","↓")</f>
        <v>↑</v>
      </c>
      <c r="H96" s="53">
        <f>((K96/Y96)*100)-100</f>
        <v>39.710942876806598</v>
      </c>
      <c r="I96" s="96" t="str">
        <f>IF(H96&gt;0,"↑","↓")</f>
        <v>↑</v>
      </c>
      <c r="J96" s="96"/>
      <c r="K96" s="47">
        <v>20.3</v>
      </c>
      <c r="L96" s="47">
        <v>20.7</v>
      </c>
      <c r="M96" s="47">
        <v>23.1</v>
      </c>
      <c r="N96" s="47">
        <v>19.899999999999999</v>
      </c>
      <c r="O96" s="47">
        <v>20.05</v>
      </c>
      <c r="P96" s="47">
        <v>18.850000000000001</v>
      </c>
      <c r="Q96" s="47">
        <v>18.12</v>
      </c>
      <c r="R96" s="47">
        <v>16.41</v>
      </c>
      <c r="S96" s="47">
        <v>14.38</v>
      </c>
      <c r="T96" s="47">
        <v>14.15</v>
      </c>
      <c r="U96" s="47">
        <v>14.42</v>
      </c>
      <c r="V96" s="47">
        <v>13.85</v>
      </c>
      <c r="W96" s="47">
        <v>15.48</v>
      </c>
      <c r="X96" s="47">
        <v>15.72</v>
      </c>
      <c r="Y96" s="47">
        <v>14.53</v>
      </c>
      <c r="Z96" s="50" t="s">
        <v>210</v>
      </c>
      <c r="AA96" s="50" t="s">
        <v>210</v>
      </c>
    </row>
    <row r="97" spans="1:31" s="166" customFormat="1" ht="15.75" x14ac:dyDescent="0.25">
      <c r="A97" s="191" t="s">
        <v>358</v>
      </c>
      <c r="B97" s="189" t="s">
        <v>395</v>
      </c>
      <c r="C97" s="16" t="s">
        <v>0</v>
      </c>
      <c r="D97" s="17" t="s">
        <v>385</v>
      </c>
      <c r="E97" s="87" t="s">
        <v>292</v>
      </c>
      <c r="F97" s="53">
        <f>((K97/L97)*100)-100</f>
        <v>2.8016438706398645</v>
      </c>
      <c r="G97" s="96" t="str">
        <f>IF(F97&gt;0,"↑","↓")</f>
        <v>↑</v>
      </c>
      <c r="H97" s="53"/>
      <c r="I97" s="96"/>
      <c r="J97" s="96"/>
      <c r="K97" s="47">
        <v>199.45063300000001</v>
      </c>
      <c r="L97" s="47">
        <v>194.01502300000001</v>
      </c>
      <c r="M97" s="47">
        <v>188.26271299999999</v>
      </c>
      <c r="N97" s="47">
        <v>180.79389900000001</v>
      </c>
      <c r="O97" s="47">
        <v>172.624032</v>
      </c>
      <c r="P97" s="50" t="s">
        <v>210</v>
      </c>
      <c r="Q97" s="50" t="s">
        <v>210</v>
      </c>
      <c r="R97" s="50" t="s">
        <v>210</v>
      </c>
      <c r="S97" s="50" t="s">
        <v>210</v>
      </c>
      <c r="T97" s="50" t="s">
        <v>210</v>
      </c>
      <c r="U97" s="50" t="s">
        <v>210</v>
      </c>
      <c r="V97" s="50" t="s">
        <v>210</v>
      </c>
      <c r="W97" s="50" t="s">
        <v>210</v>
      </c>
      <c r="X97" s="50" t="s">
        <v>210</v>
      </c>
      <c r="Y97" s="50" t="s">
        <v>210</v>
      </c>
      <c r="Z97" s="168"/>
      <c r="AA97" s="168"/>
    </row>
    <row r="98" spans="1:31" s="166" customFormat="1" ht="26.25" x14ac:dyDescent="0.25">
      <c r="A98" s="192"/>
      <c r="B98" s="190"/>
      <c r="C98" s="16" t="s">
        <v>359</v>
      </c>
      <c r="D98" s="17" t="s">
        <v>385</v>
      </c>
      <c r="E98" s="87" t="s">
        <v>292</v>
      </c>
      <c r="F98" s="53">
        <f>((K98/L98)*100)-100</f>
        <v>3.6632457571172239</v>
      </c>
      <c r="G98" s="96" t="str">
        <f>IF(F98&gt;0,"↑","↓")</f>
        <v>↑</v>
      </c>
      <c r="H98" s="53"/>
      <c r="I98" s="96"/>
      <c r="J98" s="96"/>
      <c r="K98" s="47">
        <v>40.057313000000001</v>
      </c>
      <c r="L98" s="47">
        <v>38.641770000000001</v>
      </c>
      <c r="M98" s="47">
        <v>38.217467999999997</v>
      </c>
      <c r="N98" s="47">
        <v>37.714247999999998</v>
      </c>
      <c r="O98" s="47">
        <v>36.983013</v>
      </c>
      <c r="P98" s="50" t="s">
        <v>210</v>
      </c>
      <c r="Q98" s="50" t="s">
        <v>210</v>
      </c>
      <c r="R98" s="50" t="s">
        <v>210</v>
      </c>
      <c r="S98" s="50" t="s">
        <v>210</v>
      </c>
      <c r="T98" s="50" t="s">
        <v>210</v>
      </c>
      <c r="U98" s="50" t="s">
        <v>210</v>
      </c>
      <c r="V98" s="50" t="s">
        <v>210</v>
      </c>
      <c r="W98" s="50" t="s">
        <v>210</v>
      </c>
      <c r="X98" s="50" t="s">
        <v>210</v>
      </c>
      <c r="Y98" s="50" t="s">
        <v>210</v>
      </c>
      <c r="Z98" s="168"/>
      <c r="AA98" s="168"/>
    </row>
    <row r="99" spans="1:31" s="166" customFormat="1" ht="26.25" x14ac:dyDescent="0.25">
      <c r="A99" s="192"/>
      <c r="B99" s="190"/>
      <c r="C99" s="16" t="s">
        <v>360</v>
      </c>
      <c r="D99" s="17" t="s">
        <v>385</v>
      </c>
      <c r="E99" s="87" t="s">
        <v>292</v>
      </c>
      <c r="F99" s="53">
        <f>((K99/L99)*100)-100</f>
        <v>2.5873610305372097</v>
      </c>
      <c r="G99" s="96" t="str">
        <f>IF(F99&gt;0,"↑","↓")</f>
        <v>↑</v>
      </c>
      <c r="H99" s="53"/>
      <c r="I99" s="96"/>
      <c r="J99" s="96"/>
      <c r="K99" s="47">
        <v>159.39331999999999</v>
      </c>
      <c r="L99" s="47">
        <v>155.37325300000001</v>
      </c>
      <c r="M99" s="47">
        <v>150.04524499999999</v>
      </c>
      <c r="N99" s="47">
        <v>143.07965100000001</v>
      </c>
      <c r="O99" s="47">
        <v>135.641019</v>
      </c>
      <c r="P99" s="50" t="s">
        <v>210</v>
      </c>
      <c r="Q99" s="50" t="s">
        <v>210</v>
      </c>
      <c r="R99" s="50" t="s">
        <v>210</v>
      </c>
      <c r="S99" s="50" t="s">
        <v>210</v>
      </c>
      <c r="T99" s="50" t="s">
        <v>210</v>
      </c>
      <c r="U99" s="50" t="s">
        <v>210</v>
      </c>
      <c r="V99" s="50" t="s">
        <v>210</v>
      </c>
      <c r="W99" s="50" t="s">
        <v>210</v>
      </c>
      <c r="X99" s="50" t="s">
        <v>210</v>
      </c>
      <c r="Y99" s="50" t="s">
        <v>210</v>
      </c>
      <c r="Z99" s="168"/>
      <c r="AA99" s="168"/>
    </row>
    <row r="100" spans="1:31" s="5" customFormat="1" ht="26.25" x14ac:dyDescent="0.25">
      <c r="A100" s="192"/>
      <c r="B100" s="10" t="s">
        <v>394</v>
      </c>
      <c r="C100" s="16" t="s">
        <v>0</v>
      </c>
      <c r="D100" s="17" t="s">
        <v>80</v>
      </c>
      <c r="E100" s="87" t="s">
        <v>292</v>
      </c>
      <c r="F100" s="53"/>
      <c r="G100" s="87"/>
      <c r="H100" s="53"/>
      <c r="I100" s="87"/>
      <c r="J100" s="87"/>
      <c r="K100" s="47"/>
      <c r="L100" s="47">
        <v>26.625405000000001</v>
      </c>
      <c r="M100" s="50" t="s">
        <v>210</v>
      </c>
      <c r="N100" s="50" t="s">
        <v>210</v>
      </c>
      <c r="O100" s="50" t="s">
        <v>210</v>
      </c>
      <c r="P100" s="50" t="s">
        <v>210</v>
      </c>
      <c r="Q100" s="50" t="s">
        <v>210</v>
      </c>
      <c r="R100" s="50" t="s">
        <v>210</v>
      </c>
      <c r="S100" s="50" t="s">
        <v>210</v>
      </c>
      <c r="T100" s="50" t="s">
        <v>210</v>
      </c>
      <c r="U100" s="50" t="s">
        <v>210</v>
      </c>
      <c r="V100" s="50" t="s">
        <v>210</v>
      </c>
      <c r="W100" s="50" t="s">
        <v>210</v>
      </c>
      <c r="X100" s="50" t="s">
        <v>210</v>
      </c>
      <c r="Y100" s="50" t="s">
        <v>210</v>
      </c>
      <c r="Z100" s="50" t="s">
        <v>210</v>
      </c>
      <c r="AA100" s="50" t="s">
        <v>210</v>
      </c>
    </row>
    <row r="101" spans="1:31" x14ac:dyDescent="0.25">
      <c r="A101" s="165"/>
      <c r="B101" s="23" t="s">
        <v>201</v>
      </c>
      <c r="AC101" s="8"/>
      <c r="AD101" s="8"/>
      <c r="AE101" s="8"/>
    </row>
    <row r="102" spans="1:31" x14ac:dyDescent="0.25">
      <c r="A102" s="165"/>
      <c r="B102" s="23" t="s">
        <v>228</v>
      </c>
      <c r="AC102" s="8"/>
      <c r="AD102" s="8"/>
      <c r="AE102" s="8"/>
    </row>
    <row r="103" spans="1:31" x14ac:dyDescent="0.25">
      <c r="A103" s="165"/>
      <c r="B103" s="23" t="s">
        <v>263</v>
      </c>
      <c r="M103" s="128"/>
      <c r="N103" s="128"/>
      <c r="AC103" s="8"/>
      <c r="AD103" s="8"/>
      <c r="AE103" s="8"/>
    </row>
    <row r="104" spans="1:31" x14ac:dyDescent="0.25">
      <c r="A104" s="165"/>
      <c r="B104" s="23" t="s">
        <v>265</v>
      </c>
      <c r="M104" s="128"/>
      <c r="N104" s="128"/>
      <c r="X104" s="102"/>
      <c r="Y104" s="102"/>
    </row>
    <row r="105" spans="1:31" x14ac:dyDescent="0.25">
      <c r="A105" s="165"/>
      <c r="B105" s="23" t="s">
        <v>230</v>
      </c>
      <c r="M105" s="128"/>
      <c r="N105" s="128"/>
      <c r="X105" s="102"/>
      <c r="Y105" s="102"/>
    </row>
    <row r="106" spans="1:31" x14ac:dyDescent="0.25">
      <c r="A106" s="165"/>
      <c r="B106" s="48" t="s">
        <v>266</v>
      </c>
      <c r="J106" s="90"/>
      <c r="K106" s="167"/>
      <c r="L106" s="167"/>
      <c r="M106" s="128"/>
      <c r="N106" s="128"/>
      <c r="X106" s="102"/>
      <c r="Y106" s="102"/>
    </row>
    <row r="107" spans="1:31" x14ac:dyDescent="0.25">
      <c r="A107" s="165"/>
      <c r="B107" s="24" t="s">
        <v>232</v>
      </c>
      <c r="J107" s="95"/>
      <c r="K107" s="91"/>
      <c r="L107" s="91"/>
      <c r="M107" s="128"/>
      <c r="N107" s="128"/>
      <c r="X107" s="102"/>
      <c r="Y107" s="102"/>
    </row>
    <row r="108" spans="1:31" ht="18" x14ac:dyDescent="0.25">
      <c r="A108" s="165"/>
      <c r="B108" s="177" t="s">
        <v>402</v>
      </c>
      <c r="J108" s="95"/>
      <c r="K108" s="91"/>
      <c r="L108" s="91"/>
      <c r="M108" s="128"/>
      <c r="N108" s="128"/>
      <c r="X108" s="102"/>
      <c r="Y108" s="102"/>
    </row>
    <row r="109" spans="1:31" x14ac:dyDescent="0.25">
      <c r="A109" s="165"/>
      <c r="B109" s="77" t="s">
        <v>233</v>
      </c>
      <c r="J109" s="95"/>
      <c r="K109" s="91"/>
      <c r="L109" s="91"/>
      <c r="M109" s="128"/>
      <c r="N109" s="128"/>
      <c r="X109" s="102"/>
      <c r="Y109" s="102"/>
    </row>
    <row r="110" spans="1:31" x14ac:dyDescent="0.25">
      <c r="B110" s="23" t="s">
        <v>398</v>
      </c>
      <c r="J110" s="95"/>
      <c r="K110" s="91"/>
      <c r="L110" s="91"/>
      <c r="M110" s="128"/>
      <c r="N110" s="128"/>
      <c r="X110" s="102"/>
      <c r="Y110" s="102"/>
    </row>
    <row r="111" spans="1:31" ht="29.25" x14ac:dyDescent="0.25">
      <c r="B111" s="49" t="s">
        <v>399</v>
      </c>
      <c r="J111" s="95"/>
      <c r="K111" s="91"/>
      <c r="L111" s="91"/>
      <c r="M111" s="128"/>
      <c r="N111" s="128"/>
      <c r="X111" s="102"/>
      <c r="Y111" s="102"/>
    </row>
    <row r="112" spans="1:31" ht="29.25" x14ac:dyDescent="0.25">
      <c r="B112" s="49" t="s">
        <v>400</v>
      </c>
      <c r="M112" s="128"/>
      <c r="N112" s="128"/>
      <c r="X112" s="102"/>
      <c r="Y112" s="102"/>
    </row>
    <row r="113" spans="2:25" ht="43.5" x14ac:dyDescent="0.25">
      <c r="B113" s="2" t="s">
        <v>401</v>
      </c>
      <c r="M113" s="128"/>
      <c r="N113" s="128"/>
      <c r="Q113" s="102"/>
      <c r="R113" s="102"/>
      <c r="S113" s="102"/>
      <c r="T113" s="102"/>
      <c r="X113" s="102"/>
      <c r="Y113" s="102"/>
    </row>
    <row r="114" spans="2:25" x14ac:dyDescent="0.25">
      <c r="M114" s="128"/>
      <c r="N114" s="128"/>
      <c r="Q114" s="102"/>
      <c r="R114" s="102"/>
      <c r="S114" s="102"/>
      <c r="T114" s="102"/>
      <c r="X114" s="102"/>
      <c r="Y114" s="102"/>
    </row>
    <row r="115" spans="2:25" x14ac:dyDescent="0.25">
      <c r="M115" s="128"/>
      <c r="N115" s="128"/>
      <c r="Q115" s="102"/>
      <c r="R115" s="102"/>
      <c r="S115" s="102"/>
      <c r="T115" s="102"/>
      <c r="X115" s="102"/>
      <c r="Y115" s="102"/>
    </row>
    <row r="116" spans="2:25" x14ac:dyDescent="0.25">
      <c r="M116" s="128"/>
      <c r="N116" s="128"/>
      <c r="O116" s="128"/>
      <c r="Q116" s="102"/>
      <c r="R116" s="102"/>
      <c r="S116" s="102"/>
      <c r="T116" s="102"/>
      <c r="X116" s="102"/>
      <c r="Y116" s="102"/>
    </row>
    <row r="117" spans="2:25" x14ac:dyDescent="0.25">
      <c r="M117" s="128"/>
      <c r="N117" s="128"/>
      <c r="O117" s="128"/>
      <c r="Q117" s="102"/>
      <c r="R117" s="102"/>
      <c r="S117" s="102"/>
      <c r="T117" s="102"/>
      <c r="X117" s="102"/>
      <c r="Y117" s="102"/>
    </row>
    <row r="118" spans="2:25" x14ac:dyDescent="0.25">
      <c r="M118" s="128"/>
      <c r="N118" s="128"/>
      <c r="O118" s="128"/>
      <c r="Q118" s="102"/>
      <c r="R118" s="102"/>
      <c r="S118" s="102"/>
      <c r="T118" s="102"/>
      <c r="X118" s="102"/>
      <c r="Y118" s="102"/>
    </row>
    <row r="119" spans="2:25" x14ac:dyDescent="0.25">
      <c r="M119" s="128"/>
      <c r="N119" s="128"/>
      <c r="O119" s="128"/>
      <c r="Q119" s="102"/>
      <c r="R119" s="102"/>
      <c r="S119" s="102"/>
      <c r="T119" s="102"/>
      <c r="X119" s="102"/>
      <c r="Y119" s="102"/>
    </row>
    <row r="120" spans="2:25" x14ac:dyDescent="0.25">
      <c r="M120" s="128"/>
      <c r="N120" s="128"/>
      <c r="O120" s="128"/>
      <c r="Q120" s="102"/>
      <c r="R120" s="102"/>
      <c r="S120" s="102"/>
      <c r="T120" s="102"/>
      <c r="X120" s="102"/>
      <c r="Y120" s="102"/>
    </row>
    <row r="121" spans="2:25" x14ac:dyDescent="0.25">
      <c r="M121" s="128"/>
      <c r="N121" s="128"/>
      <c r="O121" s="128"/>
      <c r="Q121" s="102"/>
      <c r="R121" s="102"/>
      <c r="S121" s="102"/>
      <c r="T121" s="102"/>
      <c r="Y121" s="102"/>
    </row>
    <row r="122" spans="2:25" x14ac:dyDescent="0.25">
      <c r="M122" s="128"/>
      <c r="N122" s="128"/>
      <c r="O122" s="128"/>
      <c r="Q122" s="102"/>
      <c r="R122" s="102"/>
      <c r="S122" s="102"/>
      <c r="T122" s="102"/>
    </row>
    <row r="123" spans="2:25" x14ac:dyDescent="0.25">
      <c r="M123" s="128"/>
      <c r="N123" s="128"/>
      <c r="O123" s="128"/>
      <c r="Q123" s="102"/>
      <c r="R123" s="102"/>
      <c r="S123" s="102"/>
      <c r="T123" s="102"/>
    </row>
    <row r="124" spans="2:25" x14ac:dyDescent="0.25">
      <c r="M124" s="128"/>
      <c r="N124" s="128"/>
      <c r="O124" s="128"/>
      <c r="Q124" s="102"/>
      <c r="R124" s="102"/>
      <c r="S124" s="102"/>
      <c r="T124" s="102"/>
    </row>
    <row r="125" spans="2:25" x14ac:dyDescent="0.25">
      <c r="M125" s="128"/>
      <c r="N125" s="128"/>
      <c r="O125" s="128"/>
    </row>
    <row r="126" spans="2:25" x14ac:dyDescent="0.25">
      <c r="M126" s="128"/>
      <c r="N126" s="128"/>
      <c r="O126" s="128"/>
    </row>
    <row r="127" spans="2:25" x14ac:dyDescent="0.25">
      <c r="M127" s="128"/>
      <c r="N127" s="128"/>
      <c r="O127" s="128"/>
    </row>
    <row r="128" spans="2:25" x14ac:dyDescent="0.25">
      <c r="M128" s="128"/>
      <c r="N128" s="128"/>
    </row>
    <row r="129" spans="12:21" x14ac:dyDescent="0.25">
      <c r="M129" s="128"/>
      <c r="N129" s="128"/>
    </row>
    <row r="130" spans="12:21" x14ac:dyDescent="0.25">
      <c r="L130" s="171"/>
      <c r="M130" s="128"/>
      <c r="N130" s="128"/>
    </row>
    <row r="131" spans="12:21" x14ac:dyDescent="0.25">
      <c r="L131" s="171"/>
      <c r="M131" s="128"/>
      <c r="N131" s="128"/>
    </row>
    <row r="132" spans="12:21" x14ac:dyDescent="0.25">
      <c r="M132" s="128"/>
      <c r="N132" s="128"/>
    </row>
    <row r="133" spans="12:21" x14ac:dyDescent="0.25">
      <c r="M133" s="128"/>
      <c r="N133" s="128"/>
    </row>
    <row r="134" spans="12:21" x14ac:dyDescent="0.25">
      <c r="M134" s="128"/>
      <c r="N134" s="128"/>
      <c r="O134" s="128"/>
      <c r="P134" s="128"/>
      <c r="Q134" s="128"/>
      <c r="R134" s="128"/>
      <c r="S134" s="128"/>
      <c r="T134" s="128"/>
      <c r="U134" s="128"/>
    </row>
    <row r="135" spans="12:21" x14ac:dyDescent="0.25">
      <c r="M135" s="128"/>
      <c r="N135" s="128"/>
      <c r="O135" s="128"/>
      <c r="P135" s="128"/>
      <c r="Q135" s="128"/>
      <c r="R135" s="128"/>
      <c r="S135" s="128"/>
      <c r="T135" s="128"/>
      <c r="U135" s="128"/>
    </row>
    <row r="136" spans="12:21" x14ac:dyDescent="0.25">
      <c r="M136" s="128"/>
      <c r="N136" s="128"/>
      <c r="O136" s="128"/>
      <c r="P136" s="128"/>
      <c r="Q136" s="128"/>
      <c r="R136" s="128"/>
      <c r="S136" s="128"/>
      <c r="T136" s="128"/>
      <c r="U136" s="128"/>
    </row>
  </sheetData>
  <mergeCells count="12">
    <mergeCell ref="A66:A70"/>
    <mergeCell ref="A77:A83"/>
    <mergeCell ref="A3:A9"/>
    <mergeCell ref="A10:A21"/>
    <mergeCell ref="A22:A43"/>
    <mergeCell ref="A44:A49"/>
    <mergeCell ref="A50:A65"/>
    <mergeCell ref="B97:B99"/>
    <mergeCell ref="A97:A100"/>
    <mergeCell ref="A84:A94"/>
    <mergeCell ref="A71:A76"/>
    <mergeCell ref="A95:A96"/>
  </mergeCells>
  <pageMargins left="0.7" right="0.7" top="0.75" bottom="0.75" header="0.3" footer="0.3"/>
  <pageSetup paperSize="9" orientation="landscape" r:id="rId1"/>
  <ignoredErrors>
    <ignoredError sqref="F40:F43 G40:I43 G4 I4 G7 I7 G9 I9 G16 F50 G50:I50 G44 I44 I45 G46 I46 G47 I47 I48 F68 G68:I68 G51 I51 G56:I57 F56:F57 G74:I75 H69:I69 G71 I73 F86:F87 G86:I87 G76 I76 I77 G78 I78 I79 I80 I81 I94 G23 I20 G18:G19 G17 I17 I18:I19 G93 G91 I91 G92 I92 I93 G49 I49 G10 I10 G13 G14 I14 G15 I15 H21:I21 I22 G31 I24 I23 G29 I29 G38 I32 G52 I52 H53:I53 H54:I55 G90 I90 G89 G88 I88 I89 I3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27"/>
  <sheetViews>
    <sheetView rightToLeft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 x14ac:dyDescent="0.2"/>
  <cols>
    <col min="1" max="1" width="12.25" bestFit="1" customWidth="1"/>
    <col min="2" max="2" width="33.125" style="2" customWidth="1"/>
    <col min="3" max="3" width="22.5" style="2" customWidth="1"/>
    <col min="4" max="4" width="14.125" style="2" customWidth="1"/>
    <col min="5" max="27" width="9" style="56"/>
  </cols>
  <sheetData>
    <row r="1" spans="1:30" ht="112.5" customHeight="1" thickBot="1" x14ac:dyDescent="0.25">
      <c r="B1"/>
      <c r="C1" s="20" t="s">
        <v>235</v>
      </c>
      <c r="D1"/>
      <c r="E1" s="51"/>
      <c r="F1" s="51"/>
      <c r="G1" s="51" t="s">
        <v>414</v>
      </c>
      <c r="H1" s="51"/>
      <c r="I1" s="51"/>
      <c r="J1" s="51"/>
      <c r="K1" s="51"/>
      <c r="L1" s="51"/>
      <c r="P1" s="51" t="s">
        <v>199</v>
      </c>
      <c r="V1" s="51"/>
      <c r="Z1" s="51"/>
    </row>
    <row r="2" spans="1:30" ht="65.25" thickBot="1" x14ac:dyDescent="0.3">
      <c r="A2" s="31" t="s">
        <v>202</v>
      </c>
      <c r="B2" s="32" t="s">
        <v>203</v>
      </c>
      <c r="C2" s="78" t="s">
        <v>204</v>
      </c>
      <c r="D2" s="36" t="s">
        <v>157</v>
      </c>
      <c r="E2" s="83" t="s">
        <v>291</v>
      </c>
      <c r="F2" s="83" t="s">
        <v>287</v>
      </c>
      <c r="G2" s="85" t="s">
        <v>288</v>
      </c>
      <c r="H2" s="83" t="s">
        <v>289</v>
      </c>
      <c r="I2" s="83" t="s">
        <v>290</v>
      </c>
      <c r="J2" s="52">
        <v>2017</v>
      </c>
      <c r="K2" s="52">
        <v>2016</v>
      </c>
      <c r="L2" s="52">
        <v>2015</v>
      </c>
      <c r="M2" s="59">
        <v>2014</v>
      </c>
      <c r="N2" s="59">
        <v>2013</v>
      </c>
      <c r="O2" s="59">
        <v>2012</v>
      </c>
      <c r="P2" s="59">
        <v>2011</v>
      </c>
      <c r="Q2" s="59">
        <v>2010</v>
      </c>
      <c r="R2" s="59">
        <v>2009</v>
      </c>
      <c r="S2" s="59">
        <v>2008</v>
      </c>
      <c r="T2" s="59">
        <v>2007</v>
      </c>
      <c r="U2" s="59">
        <v>2006</v>
      </c>
      <c r="V2" s="59">
        <v>2005</v>
      </c>
      <c r="W2" s="59">
        <v>2004</v>
      </c>
      <c r="X2" s="59">
        <v>2003</v>
      </c>
      <c r="Y2" s="59">
        <v>2002</v>
      </c>
      <c r="Z2" s="59">
        <v>2001</v>
      </c>
      <c r="AA2" s="59">
        <v>2000</v>
      </c>
    </row>
    <row r="3" spans="1:30" s="5" customFormat="1" ht="15.75" x14ac:dyDescent="0.25">
      <c r="A3" s="223" t="s">
        <v>7</v>
      </c>
      <c r="B3" s="227" t="s">
        <v>158</v>
      </c>
      <c r="C3" s="29" t="s">
        <v>413</v>
      </c>
      <c r="D3" s="228" t="s">
        <v>80</v>
      </c>
      <c r="E3" s="87" t="s">
        <v>292</v>
      </c>
      <c r="F3" s="53">
        <f>((K3/L3)*100)-100</f>
        <v>0.54636361384874021</v>
      </c>
      <c r="G3" s="96" t="str">
        <f>IF(F3&gt;0,"↑","↓")</f>
        <v>↑</v>
      </c>
      <c r="H3" s="53">
        <f>((K3/Y3)*100)-100</f>
        <v>25.518921753090524</v>
      </c>
      <c r="I3" s="96" t="str">
        <f t="shared" ref="I3:I11" si="0">IF(H3&gt;0,"↑","↓")</f>
        <v>↑</v>
      </c>
      <c r="J3" s="96"/>
      <c r="K3" s="53">
        <v>61.0604604351715</v>
      </c>
      <c r="L3" s="53">
        <v>60.728661127592829</v>
      </c>
      <c r="M3" s="53">
        <v>60.423689793744032</v>
      </c>
      <c r="N3" s="53">
        <v>59.730860397160711</v>
      </c>
      <c r="O3" s="53">
        <v>59.220648586138388</v>
      </c>
      <c r="P3" s="53">
        <v>54.158635880601381</v>
      </c>
      <c r="Q3" s="53">
        <v>53.533682606780317</v>
      </c>
      <c r="R3" s="53">
        <v>52.623606912702989</v>
      </c>
      <c r="S3" s="53">
        <v>53.202519130989103</v>
      </c>
      <c r="T3" s="53">
        <v>52.346666139052303</v>
      </c>
      <c r="U3" s="53">
        <v>51.077541468583284</v>
      </c>
      <c r="V3" s="53">
        <v>50.405133802511806</v>
      </c>
      <c r="W3" s="53">
        <v>49.407126307885385</v>
      </c>
      <c r="X3" s="53">
        <v>48.756689395534252</v>
      </c>
      <c r="Y3" s="53">
        <v>48.646418868450866</v>
      </c>
      <c r="Z3" s="53">
        <v>49.299431020511406</v>
      </c>
      <c r="AA3" s="53">
        <v>49.660213586752164</v>
      </c>
    </row>
    <row r="4" spans="1:30" ht="15.75" x14ac:dyDescent="0.25">
      <c r="A4" s="194"/>
      <c r="B4" s="194"/>
      <c r="C4" s="12" t="s">
        <v>54</v>
      </c>
      <c r="D4" s="194"/>
      <c r="E4" s="87" t="s">
        <v>292</v>
      </c>
      <c r="F4" s="53">
        <f>((K4/L4)*100)-100</f>
        <v>0.20930151598929569</v>
      </c>
      <c r="G4" s="96" t="str">
        <f>IF(F4&gt;0,"↑","↓")</f>
        <v>↑</v>
      </c>
      <c r="H4" s="53">
        <f>((K4/Y4)*100)-100</f>
        <v>21.445546674124145</v>
      </c>
      <c r="I4" s="96" t="str">
        <f t="shared" si="0"/>
        <v>↑</v>
      </c>
      <c r="J4" s="96"/>
      <c r="K4" s="58">
        <v>65.884085508303286</v>
      </c>
      <c r="L4" s="58">
        <v>65.746477134950283</v>
      </c>
      <c r="M4" s="58">
        <v>65.376606276550035</v>
      </c>
      <c r="N4" s="58">
        <v>65.113551412528281</v>
      </c>
      <c r="O4" s="58">
        <v>64.629843926295905</v>
      </c>
      <c r="P4" s="58">
        <v>58.84892556607322</v>
      </c>
      <c r="Q4" s="58">
        <v>57.958991111333503</v>
      </c>
      <c r="R4" s="58">
        <v>57.079485915753089</v>
      </c>
      <c r="S4" s="58">
        <v>58.495765206616781</v>
      </c>
      <c r="T4" s="58">
        <v>57.674357643033339</v>
      </c>
      <c r="U4" s="58">
        <v>56.330292429778851</v>
      </c>
      <c r="V4" s="58">
        <v>55.592072602790985</v>
      </c>
      <c r="W4" s="58">
        <v>54.938887871577577</v>
      </c>
      <c r="X4" s="58">
        <v>54.083197743712709</v>
      </c>
      <c r="Y4" s="58">
        <v>54.249898256945229</v>
      </c>
      <c r="Z4" s="58">
        <v>55.325005893235769</v>
      </c>
      <c r="AA4" s="58">
        <v>55.727851270678698</v>
      </c>
    </row>
    <row r="5" spans="1:30" ht="15.75" x14ac:dyDescent="0.25">
      <c r="A5" s="194"/>
      <c r="B5" s="194"/>
      <c r="C5" s="12" t="s">
        <v>55</v>
      </c>
      <c r="D5" s="194"/>
      <c r="E5" s="87" t="s">
        <v>292</v>
      </c>
      <c r="F5" s="53">
        <f>((K5/L5)*100)-100</f>
        <v>0.91674144006088909</v>
      </c>
      <c r="G5" s="96" t="str">
        <f>IF(F5&gt;0,"↑","↓")</f>
        <v>↑</v>
      </c>
      <c r="H5" s="53">
        <f>((K5/Y5)*100)-100</f>
        <v>30.194989393819014</v>
      </c>
      <c r="I5" s="96" t="str">
        <f t="shared" si="0"/>
        <v>↑</v>
      </c>
      <c r="J5" s="96"/>
      <c r="K5" s="58">
        <v>56.443173726337733</v>
      </c>
      <c r="L5" s="58">
        <v>55.930436239721381</v>
      </c>
      <c r="M5" s="58">
        <v>55.688542399229831</v>
      </c>
      <c r="N5" s="58">
        <v>54.600107919821752</v>
      </c>
      <c r="O5" s="58">
        <v>54.068739559270597</v>
      </c>
      <c r="P5" s="58">
        <v>49.687989662297824</v>
      </c>
      <c r="Q5" s="58">
        <v>49.318987112090568</v>
      </c>
      <c r="R5" s="58">
        <v>48.385069660837452</v>
      </c>
      <c r="S5" s="58">
        <v>48.173742888617902</v>
      </c>
      <c r="T5" s="58">
        <v>47.28917970895413</v>
      </c>
      <c r="U5" s="58">
        <v>46.096562669801344</v>
      </c>
      <c r="V5" s="58">
        <v>45.4911107140301</v>
      </c>
      <c r="W5" s="58">
        <v>44.172139306731538</v>
      </c>
      <c r="X5" s="58">
        <v>43.721187376037278</v>
      </c>
      <c r="Y5" s="58">
        <v>43.352800279898759</v>
      </c>
      <c r="Z5" s="58">
        <v>43.610091455975549</v>
      </c>
      <c r="AA5" s="58">
        <v>43.933732841097509</v>
      </c>
    </row>
    <row r="6" spans="1:30" ht="15.75" x14ac:dyDescent="0.25">
      <c r="A6" s="194"/>
      <c r="B6" s="194"/>
      <c r="C6" s="12" t="s">
        <v>1</v>
      </c>
      <c r="D6" s="194"/>
      <c r="E6" s="87" t="s">
        <v>292</v>
      </c>
      <c r="F6" s="53">
        <f t="shared" ref="F6:F11" si="1">((K6/L6)*100)-100</f>
        <v>0.60748685768443522</v>
      </c>
      <c r="G6" s="96" t="str">
        <f t="shared" ref="G6:G11" si="2">IF(F6&gt;0,"↑","↓")</f>
        <v>↑</v>
      </c>
      <c r="H6" s="53">
        <f t="shared" ref="H6:H11" si="3">((K6/Y6)*100)-100</f>
        <v>26.647801795628752</v>
      </c>
      <c r="I6" s="96" t="str">
        <f t="shared" si="0"/>
        <v>↑</v>
      </c>
      <c r="J6" s="96"/>
      <c r="K6" s="58">
        <v>64.926689124549597</v>
      </c>
      <c r="L6" s="58">
        <v>64.534649609519064</v>
      </c>
      <c r="M6" s="58">
        <v>64.014645313651783</v>
      </c>
      <c r="N6" s="58">
        <v>63.399902749426339</v>
      </c>
      <c r="O6" s="58">
        <v>62.877640175033122</v>
      </c>
      <c r="P6" s="58">
        <v>57.252730039369723</v>
      </c>
      <c r="Q6" s="58">
        <v>56.648518998444118</v>
      </c>
      <c r="R6" s="58">
        <v>55.636609472222673</v>
      </c>
      <c r="S6" s="58">
        <v>55.945786736318624</v>
      </c>
      <c r="T6" s="58">
        <v>55.188058972199947</v>
      </c>
      <c r="U6" s="58">
        <v>54.011495471163627</v>
      </c>
      <c r="V6" s="58">
        <v>53.263254210861952</v>
      </c>
      <c r="W6" s="58">
        <v>51.902493138476544</v>
      </c>
      <c r="X6" s="58">
        <v>51.178772349245037</v>
      </c>
      <c r="Y6" s="58">
        <v>51.265547608415375</v>
      </c>
      <c r="Z6" s="58">
        <v>51.775332880523827</v>
      </c>
      <c r="AA6" s="58">
        <v>52.240722095117299</v>
      </c>
      <c r="AB6" s="176"/>
      <c r="AD6" s="176"/>
    </row>
    <row r="7" spans="1:30" ht="15.75" x14ac:dyDescent="0.25">
      <c r="A7" s="194"/>
      <c r="B7" s="194"/>
      <c r="C7" s="12" t="s">
        <v>2</v>
      </c>
      <c r="D7" s="194"/>
      <c r="E7" s="87" t="s">
        <v>292</v>
      </c>
      <c r="F7" s="53">
        <f t="shared" si="1"/>
        <v>4.2940647147517552E-2</v>
      </c>
      <c r="G7" s="87" t="s">
        <v>294</v>
      </c>
      <c r="H7" s="53">
        <f t="shared" si="3"/>
        <v>22.655038792975063</v>
      </c>
      <c r="I7" s="96" t="str">
        <f t="shared" si="0"/>
        <v>↑</v>
      </c>
      <c r="J7" s="97"/>
      <c r="K7" s="58">
        <v>66.811563953881006</v>
      </c>
      <c r="L7" s="58">
        <v>66.782886950040862</v>
      </c>
      <c r="M7" s="58">
        <v>66.318051791598123</v>
      </c>
      <c r="N7" s="58">
        <v>66.029024279824128</v>
      </c>
      <c r="O7" s="58">
        <v>65.597896307063309</v>
      </c>
      <c r="P7" s="58">
        <v>58.974634017564128</v>
      </c>
      <c r="Q7" s="58">
        <v>58.27392127871839</v>
      </c>
      <c r="R7" s="58">
        <v>57.207193397527668</v>
      </c>
      <c r="S7" s="58">
        <v>58.294203605414111</v>
      </c>
      <c r="T7" s="58">
        <v>57.730718403207092</v>
      </c>
      <c r="U7" s="58">
        <v>56.532525185038317</v>
      </c>
      <c r="V7" s="58">
        <v>55.777323682086852</v>
      </c>
      <c r="W7" s="58">
        <v>54.907752891557813</v>
      </c>
      <c r="X7" s="58">
        <v>53.971018921946524</v>
      </c>
      <c r="Y7" s="58">
        <v>54.471112325560298</v>
      </c>
      <c r="Z7" s="58">
        <v>55.322820995450925</v>
      </c>
      <c r="AA7" s="58">
        <v>55.845490811923412</v>
      </c>
    </row>
    <row r="8" spans="1:30" ht="15.75" x14ac:dyDescent="0.25">
      <c r="A8" s="194"/>
      <c r="B8" s="194"/>
      <c r="C8" s="12" t="s">
        <v>3</v>
      </c>
      <c r="D8" s="194"/>
      <c r="E8" s="87" t="s">
        <v>292</v>
      </c>
      <c r="F8" s="53">
        <f t="shared" si="1"/>
        <v>1.1870111607852607</v>
      </c>
      <c r="G8" s="96" t="str">
        <f t="shared" si="2"/>
        <v>↑</v>
      </c>
      <c r="H8" s="53">
        <f t="shared" si="3"/>
        <v>30.756376761487985</v>
      </c>
      <c r="I8" s="96" t="str">
        <f t="shared" si="0"/>
        <v>↑</v>
      </c>
      <c r="J8" s="58"/>
      <c r="K8" s="58">
        <v>63.126960883517</v>
      </c>
      <c r="L8" s="58">
        <v>62.386427031833982</v>
      </c>
      <c r="M8" s="58">
        <v>61.823925285956719</v>
      </c>
      <c r="N8" s="58">
        <v>60.912086485629814</v>
      </c>
      <c r="O8" s="58">
        <v>60.298685453740987</v>
      </c>
      <c r="P8" s="58">
        <v>55.626939062913863</v>
      </c>
      <c r="Q8" s="58">
        <v>55.115458786649086</v>
      </c>
      <c r="R8" s="58">
        <v>54.156974006339112</v>
      </c>
      <c r="S8" s="58">
        <v>53.743189991827954</v>
      </c>
      <c r="T8" s="58">
        <v>52.804162409372537</v>
      </c>
      <c r="U8" s="58">
        <v>51.648648298061971</v>
      </c>
      <c r="V8" s="58">
        <v>50.912344579883431</v>
      </c>
      <c r="W8" s="58">
        <v>49.093563667503958</v>
      </c>
      <c r="X8" s="58">
        <v>48.578999177679592</v>
      </c>
      <c r="Y8" s="58">
        <v>48.278303855624991</v>
      </c>
      <c r="Z8" s="58">
        <v>48.462900849643262</v>
      </c>
      <c r="AA8" s="58">
        <v>48.876025382788626</v>
      </c>
    </row>
    <row r="9" spans="1:30" ht="15.75" x14ac:dyDescent="0.25">
      <c r="A9" s="194"/>
      <c r="B9" s="194"/>
      <c r="C9" s="12" t="s">
        <v>4</v>
      </c>
      <c r="D9" s="194"/>
      <c r="E9" s="87" t="s">
        <v>292</v>
      </c>
      <c r="F9" s="53">
        <f t="shared" si="1"/>
        <v>3.2931339437936913E-2</v>
      </c>
      <c r="G9" s="96" t="str">
        <f t="shared" si="2"/>
        <v>↑</v>
      </c>
      <c r="H9" s="53">
        <f t="shared" si="3"/>
        <v>25.240571814381212</v>
      </c>
      <c r="I9" s="96" t="str">
        <f t="shared" si="0"/>
        <v>↑</v>
      </c>
      <c r="J9" s="96"/>
      <c r="K9" s="58">
        <v>42.457533502496801</v>
      </c>
      <c r="L9" s="58">
        <v>42.443556270911699</v>
      </c>
      <c r="M9" s="58">
        <v>42.453392642696443</v>
      </c>
      <c r="N9" s="58">
        <v>41.382069327497589</v>
      </c>
      <c r="O9" s="58">
        <v>40.872794602880482</v>
      </c>
      <c r="P9" s="58">
        <v>38.575507912817237</v>
      </c>
      <c r="Q9" s="58">
        <v>37.984777606308413</v>
      </c>
      <c r="R9" s="58">
        <v>37.258156533218568</v>
      </c>
      <c r="S9" s="58">
        <v>38.525088148796002</v>
      </c>
      <c r="T9" s="58">
        <v>36.935938742959245</v>
      </c>
      <c r="U9" s="58">
        <v>35.126350924031144</v>
      </c>
      <c r="V9" s="58">
        <v>34.337994957058854</v>
      </c>
      <c r="W9" s="58">
        <v>35.02946087484839</v>
      </c>
      <c r="X9" s="58">
        <v>34.726236945352326</v>
      </c>
      <c r="Y9" s="58">
        <v>33.900782220495621</v>
      </c>
      <c r="Z9" s="58">
        <v>35.030740051758251</v>
      </c>
      <c r="AA9" s="58">
        <v>37.883850107918285</v>
      </c>
    </row>
    <row r="10" spans="1:30" ht="15.75" x14ac:dyDescent="0.25">
      <c r="A10" s="194"/>
      <c r="B10" s="194"/>
      <c r="C10" s="12" t="s">
        <v>5</v>
      </c>
      <c r="D10" s="194"/>
      <c r="E10" s="87" t="s">
        <v>292</v>
      </c>
      <c r="F10" s="53">
        <f t="shared" si="1"/>
        <v>0.40399259309830882</v>
      </c>
      <c r="G10" s="96" t="str">
        <f t="shared" si="2"/>
        <v>↑</v>
      </c>
      <c r="H10" s="53">
        <f t="shared" si="3"/>
        <v>16.007265331068126</v>
      </c>
      <c r="I10" s="96" t="str">
        <f t="shared" si="0"/>
        <v>↑</v>
      </c>
      <c r="J10" s="96"/>
      <c r="K10" s="58">
        <v>60.334195998179702</v>
      </c>
      <c r="L10" s="58">
        <v>60.091431067579904</v>
      </c>
      <c r="M10" s="58">
        <v>59.801417992475351</v>
      </c>
      <c r="N10" s="58">
        <v>59.601814325778889</v>
      </c>
      <c r="O10" s="58">
        <v>58.999067807609421</v>
      </c>
      <c r="P10" s="58">
        <v>56.525261615186139</v>
      </c>
      <c r="Q10" s="58">
        <v>55.273303249233393</v>
      </c>
      <c r="R10" s="58">
        <v>55.210420108612453</v>
      </c>
      <c r="S10" s="58">
        <v>57.872668312276829</v>
      </c>
      <c r="T10" s="58">
        <v>55.835171816437743</v>
      </c>
      <c r="U10" s="58">
        <v>53.946438506494673</v>
      </c>
      <c r="V10" s="58">
        <v>53.074765642942644</v>
      </c>
      <c r="W10" s="58">
        <v>53.751866684899205</v>
      </c>
      <c r="X10" s="58">
        <v>53.228702537333902</v>
      </c>
      <c r="Y10" s="58">
        <v>52.008980494449673</v>
      </c>
      <c r="Z10" s="58">
        <v>53.872168951424385</v>
      </c>
      <c r="AA10" s="58">
        <v>55.385537567429481</v>
      </c>
    </row>
    <row r="11" spans="1:30" ht="15.75" x14ac:dyDescent="0.25">
      <c r="A11" s="194"/>
      <c r="B11" s="194"/>
      <c r="C11" s="12" t="s">
        <v>6</v>
      </c>
      <c r="D11" s="194"/>
      <c r="E11" s="87" t="s">
        <v>292</v>
      </c>
      <c r="F11" s="53">
        <f t="shared" si="1"/>
        <v>-0.85152405492539174</v>
      </c>
      <c r="G11" s="97" t="str">
        <f t="shared" si="2"/>
        <v>↓</v>
      </c>
      <c r="H11" s="53">
        <f t="shared" si="3"/>
        <v>60.402033152198328</v>
      </c>
      <c r="I11" s="96" t="str">
        <f t="shared" si="0"/>
        <v>↑</v>
      </c>
      <c r="J11" s="96"/>
      <c r="K11" s="58">
        <v>24.578121378080201</v>
      </c>
      <c r="L11" s="58">
        <v>24.789207442478258</v>
      </c>
      <c r="M11" s="58">
        <v>24.947830835400985</v>
      </c>
      <c r="N11" s="58">
        <v>23.012361875017731</v>
      </c>
      <c r="O11" s="58">
        <v>22.599737422180656</v>
      </c>
      <c r="P11" s="58">
        <v>20.511392425027253</v>
      </c>
      <c r="Q11" s="58">
        <v>20.568276813990174</v>
      </c>
      <c r="R11" s="58">
        <v>19.080537795199113</v>
      </c>
      <c r="S11" s="58">
        <v>18.720217080507609</v>
      </c>
      <c r="T11" s="58">
        <v>17.537080593069714</v>
      </c>
      <c r="U11" s="58">
        <v>15.850472871620497</v>
      </c>
      <c r="V11" s="58">
        <v>15.122131515942398</v>
      </c>
      <c r="W11" s="58">
        <v>15.813085237700337</v>
      </c>
      <c r="X11" s="58">
        <v>15.673620136831785</v>
      </c>
      <c r="Y11" s="58">
        <v>15.322824090863685</v>
      </c>
      <c r="Z11" s="58">
        <v>15.84464330947603</v>
      </c>
      <c r="AA11" s="58">
        <v>20.502238327025989</v>
      </c>
    </row>
    <row r="12" spans="1:30" ht="15.75" x14ac:dyDescent="0.25">
      <c r="A12" s="194"/>
      <c r="B12" s="194"/>
      <c r="C12" s="12" t="s">
        <v>417</v>
      </c>
      <c r="D12" s="194"/>
      <c r="E12" s="87" t="s">
        <v>292</v>
      </c>
      <c r="F12" s="53"/>
      <c r="G12" s="87"/>
      <c r="H12" s="53"/>
      <c r="I12" s="87"/>
      <c r="J12" s="87"/>
      <c r="K12" s="58">
        <v>71.191460745073002</v>
      </c>
      <c r="L12" s="47" t="s">
        <v>210</v>
      </c>
      <c r="M12" s="47" t="s">
        <v>210</v>
      </c>
      <c r="N12" s="47" t="s">
        <v>210</v>
      </c>
      <c r="O12" s="47" t="s">
        <v>210</v>
      </c>
      <c r="P12" s="47" t="s">
        <v>210</v>
      </c>
      <c r="Q12" s="47" t="s">
        <v>210</v>
      </c>
      <c r="R12" s="47" t="s">
        <v>210</v>
      </c>
      <c r="S12" s="47" t="s">
        <v>210</v>
      </c>
      <c r="T12" s="47" t="s">
        <v>210</v>
      </c>
      <c r="U12" s="47" t="s">
        <v>210</v>
      </c>
      <c r="V12" s="47" t="s">
        <v>210</v>
      </c>
      <c r="W12" s="47" t="s">
        <v>210</v>
      </c>
      <c r="X12" s="47" t="s">
        <v>210</v>
      </c>
      <c r="Y12" s="47" t="s">
        <v>210</v>
      </c>
      <c r="Z12" s="47" t="s">
        <v>210</v>
      </c>
      <c r="AA12" s="47" t="s">
        <v>210</v>
      </c>
    </row>
    <row r="13" spans="1:30" ht="15.75" x14ac:dyDescent="0.25">
      <c r="A13" s="194"/>
      <c r="B13" s="194"/>
      <c r="C13" s="12" t="s">
        <v>418</v>
      </c>
      <c r="D13" s="194"/>
      <c r="E13" s="87" t="s">
        <v>292</v>
      </c>
      <c r="F13" s="53"/>
      <c r="G13" s="87"/>
      <c r="H13" s="53"/>
      <c r="I13" s="87"/>
      <c r="J13" s="87"/>
      <c r="K13" s="58">
        <v>64.133154550220837</v>
      </c>
      <c r="L13" s="47" t="s">
        <v>210</v>
      </c>
      <c r="M13" s="47" t="s">
        <v>210</v>
      </c>
      <c r="N13" s="47" t="s">
        <v>210</v>
      </c>
      <c r="O13" s="47" t="s">
        <v>210</v>
      </c>
      <c r="P13" s="47" t="s">
        <v>210</v>
      </c>
      <c r="Q13" s="47" t="s">
        <v>210</v>
      </c>
      <c r="R13" s="47" t="s">
        <v>210</v>
      </c>
      <c r="S13" s="47" t="s">
        <v>210</v>
      </c>
      <c r="T13" s="47" t="s">
        <v>210</v>
      </c>
      <c r="U13" s="47" t="s">
        <v>210</v>
      </c>
      <c r="V13" s="47" t="s">
        <v>210</v>
      </c>
      <c r="W13" s="47" t="s">
        <v>210</v>
      </c>
      <c r="X13" s="47" t="s">
        <v>210</v>
      </c>
      <c r="Y13" s="47" t="s">
        <v>210</v>
      </c>
      <c r="Z13" s="47" t="s">
        <v>210</v>
      </c>
      <c r="AA13" s="47" t="s">
        <v>210</v>
      </c>
    </row>
    <row r="14" spans="1:30" ht="15.75" x14ac:dyDescent="0.25">
      <c r="A14" s="194"/>
      <c r="B14" s="194"/>
      <c r="C14" s="12" t="s">
        <v>419</v>
      </c>
      <c r="D14" s="194"/>
      <c r="E14" s="87" t="s">
        <v>292</v>
      </c>
      <c r="F14" s="53"/>
      <c r="G14" s="87"/>
      <c r="H14" s="53"/>
      <c r="I14" s="87"/>
      <c r="J14" s="87"/>
      <c r="K14" s="58">
        <v>64.0574655539952</v>
      </c>
      <c r="L14" s="47" t="s">
        <v>210</v>
      </c>
      <c r="M14" s="47" t="s">
        <v>210</v>
      </c>
      <c r="N14" s="47" t="s">
        <v>210</v>
      </c>
      <c r="O14" s="47" t="s">
        <v>210</v>
      </c>
      <c r="P14" s="47" t="s">
        <v>210</v>
      </c>
      <c r="Q14" s="47" t="s">
        <v>210</v>
      </c>
      <c r="R14" s="47" t="s">
        <v>210</v>
      </c>
      <c r="S14" s="47" t="s">
        <v>210</v>
      </c>
      <c r="T14" s="47" t="s">
        <v>210</v>
      </c>
      <c r="U14" s="47" t="s">
        <v>210</v>
      </c>
      <c r="V14" s="47" t="s">
        <v>210</v>
      </c>
      <c r="W14" s="47" t="s">
        <v>210</v>
      </c>
      <c r="X14" s="47" t="s">
        <v>210</v>
      </c>
      <c r="Y14" s="47" t="s">
        <v>210</v>
      </c>
      <c r="Z14" s="47" t="s">
        <v>210</v>
      </c>
      <c r="AA14" s="47" t="s">
        <v>210</v>
      </c>
    </row>
    <row r="15" spans="1:30" ht="15.75" x14ac:dyDescent="0.25">
      <c r="A15" s="194"/>
      <c r="B15" s="194"/>
      <c r="C15" s="12" t="s">
        <v>420</v>
      </c>
      <c r="D15" s="194"/>
      <c r="E15" s="87" t="s">
        <v>292</v>
      </c>
      <c r="F15" s="53"/>
      <c r="G15" s="87"/>
      <c r="H15" s="53"/>
      <c r="I15" s="87"/>
      <c r="J15" s="87"/>
      <c r="K15" s="58">
        <v>66.678282183261274</v>
      </c>
      <c r="L15" s="47" t="s">
        <v>210</v>
      </c>
      <c r="M15" s="47" t="s">
        <v>210</v>
      </c>
      <c r="N15" s="47" t="s">
        <v>210</v>
      </c>
      <c r="O15" s="47" t="s">
        <v>210</v>
      </c>
      <c r="P15" s="47" t="s">
        <v>210</v>
      </c>
      <c r="Q15" s="47" t="s">
        <v>210</v>
      </c>
      <c r="R15" s="47" t="s">
        <v>210</v>
      </c>
      <c r="S15" s="47" t="s">
        <v>210</v>
      </c>
      <c r="T15" s="47" t="s">
        <v>210</v>
      </c>
      <c r="U15" s="47" t="s">
        <v>210</v>
      </c>
      <c r="V15" s="47" t="s">
        <v>210</v>
      </c>
      <c r="W15" s="47" t="s">
        <v>210</v>
      </c>
      <c r="X15" s="47" t="s">
        <v>210</v>
      </c>
      <c r="Y15" s="47" t="s">
        <v>210</v>
      </c>
      <c r="Z15" s="47" t="s">
        <v>210</v>
      </c>
      <c r="AA15" s="47" t="s">
        <v>210</v>
      </c>
    </row>
    <row r="16" spans="1:30" ht="15.75" x14ac:dyDescent="0.25">
      <c r="A16" s="194"/>
      <c r="B16" s="194"/>
      <c r="C16" s="12" t="s">
        <v>421</v>
      </c>
      <c r="D16" s="194"/>
      <c r="E16" s="87" t="s">
        <v>292</v>
      </c>
      <c r="F16" s="53"/>
      <c r="G16" s="87"/>
      <c r="H16" s="53"/>
      <c r="I16" s="87"/>
      <c r="J16" s="87"/>
      <c r="K16" s="58">
        <v>50.846972451390741</v>
      </c>
      <c r="L16" s="47" t="s">
        <v>210</v>
      </c>
      <c r="M16" s="47" t="s">
        <v>210</v>
      </c>
      <c r="N16" s="47" t="s">
        <v>210</v>
      </c>
      <c r="O16" s="47" t="s">
        <v>210</v>
      </c>
      <c r="P16" s="47" t="s">
        <v>210</v>
      </c>
      <c r="Q16" s="47" t="s">
        <v>210</v>
      </c>
      <c r="R16" s="47" t="s">
        <v>210</v>
      </c>
      <c r="S16" s="47" t="s">
        <v>210</v>
      </c>
      <c r="T16" s="47" t="s">
        <v>210</v>
      </c>
      <c r="U16" s="47" t="s">
        <v>210</v>
      </c>
      <c r="V16" s="47" t="s">
        <v>210</v>
      </c>
      <c r="W16" s="47" t="s">
        <v>210</v>
      </c>
      <c r="X16" s="47" t="s">
        <v>210</v>
      </c>
      <c r="Y16" s="47" t="s">
        <v>210</v>
      </c>
      <c r="Z16" s="47" t="s">
        <v>210</v>
      </c>
      <c r="AA16" s="47" t="s">
        <v>210</v>
      </c>
    </row>
    <row r="17" spans="1:27" ht="15.75" x14ac:dyDescent="0.25">
      <c r="A17" s="194"/>
      <c r="B17" s="194"/>
      <c r="C17" s="12" t="s">
        <v>422</v>
      </c>
      <c r="D17" s="194"/>
      <c r="E17" s="87" t="s">
        <v>292</v>
      </c>
      <c r="F17" s="53"/>
      <c r="G17" s="87"/>
      <c r="H17" s="53"/>
      <c r="I17" s="87"/>
      <c r="J17" s="87"/>
      <c r="K17" s="58">
        <v>66.490042078386978</v>
      </c>
      <c r="L17" s="47" t="s">
        <v>210</v>
      </c>
      <c r="M17" s="47" t="s">
        <v>210</v>
      </c>
      <c r="N17" s="47" t="s">
        <v>210</v>
      </c>
      <c r="O17" s="47" t="s">
        <v>210</v>
      </c>
      <c r="P17" s="47" t="s">
        <v>210</v>
      </c>
      <c r="Q17" s="47" t="s">
        <v>210</v>
      </c>
      <c r="R17" s="47" t="s">
        <v>210</v>
      </c>
      <c r="S17" s="47" t="s">
        <v>210</v>
      </c>
      <c r="T17" s="47" t="s">
        <v>210</v>
      </c>
      <c r="U17" s="47" t="s">
        <v>210</v>
      </c>
      <c r="V17" s="47" t="s">
        <v>210</v>
      </c>
      <c r="W17" s="47" t="s">
        <v>210</v>
      </c>
      <c r="X17" s="47" t="s">
        <v>210</v>
      </c>
      <c r="Y17" s="47" t="s">
        <v>210</v>
      </c>
      <c r="Z17" s="47" t="s">
        <v>210</v>
      </c>
      <c r="AA17" s="47" t="s">
        <v>210</v>
      </c>
    </row>
    <row r="18" spans="1:27" ht="15.75" x14ac:dyDescent="0.25">
      <c r="A18" s="194"/>
      <c r="B18" s="194"/>
      <c r="C18" s="12" t="s">
        <v>423</v>
      </c>
      <c r="D18" s="194"/>
      <c r="E18" s="87" t="s">
        <v>292</v>
      </c>
      <c r="F18" s="53"/>
      <c r="G18" s="87"/>
      <c r="H18" s="53"/>
      <c r="I18" s="87"/>
      <c r="J18" s="87"/>
      <c r="K18" s="58">
        <v>53.953768288848281</v>
      </c>
      <c r="L18" s="47" t="s">
        <v>210</v>
      </c>
      <c r="M18" s="47" t="s">
        <v>210</v>
      </c>
      <c r="N18" s="47" t="s">
        <v>210</v>
      </c>
      <c r="O18" s="47" t="s">
        <v>210</v>
      </c>
      <c r="P18" s="47" t="s">
        <v>210</v>
      </c>
      <c r="Q18" s="47" t="s">
        <v>210</v>
      </c>
      <c r="R18" s="47" t="s">
        <v>210</v>
      </c>
      <c r="S18" s="47" t="s">
        <v>210</v>
      </c>
      <c r="T18" s="47" t="s">
        <v>210</v>
      </c>
      <c r="U18" s="47" t="s">
        <v>210</v>
      </c>
      <c r="V18" s="47" t="s">
        <v>210</v>
      </c>
      <c r="W18" s="47" t="s">
        <v>210</v>
      </c>
      <c r="X18" s="47" t="s">
        <v>210</v>
      </c>
      <c r="Y18" s="47" t="s">
        <v>210</v>
      </c>
      <c r="Z18" s="47" t="s">
        <v>210</v>
      </c>
      <c r="AA18" s="47" t="s">
        <v>210</v>
      </c>
    </row>
    <row r="19" spans="1:27" ht="15.75" x14ac:dyDescent="0.25">
      <c r="A19" s="194"/>
      <c r="B19" s="194"/>
      <c r="C19" s="12" t="s">
        <v>424</v>
      </c>
      <c r="D19" s="194"/>
      <c r="E19" s="87" t="s">
        <v>292</v>
      </c>
      <c r="F19" s="53"/>
      <c r="G19" s="87"/>
      <c r="H19" s="53"/>
      <c r="I19" s="87"/>
      <c r="J19" s="87"/>
      <c r="K19" s="58">
        <v>44.156006804257935</v>
      </c>
      <c r="L19" s="47" t="s">
        <v>210</v>
      </c>
      <c r="M19" s="47" t="s">
        <v>210</v>
      </c>
      <c r="N19" s="47" t="s">
        <v>210</v>
      </c>
      <c r="O19" s="47" t="s">
        <v>210</v>
      </c>
      <c r="P19" s="47" t="s">
        <v>210</v>
      </c>
      <c r="Q19" s="47" t="s">
        <v>210</v>
      </c>
      <c r="R19" s="47" t="s">
        <v>210</v>
      </c>
      <c r="S19" s="47" t="s">
        <v>210</v>
      </c>
      <c r="T19" s="47" t="s">
        <v>210</v>
      </c>
      <c r="U19" s="47" t="s">
        <v>210</v>
      </c>
      <c r="V19" s="47" t="s">
        <v>210</v>
      </c>
      <c r="W19" s="47" t="s">
        <v>210</v>
      </c>
      <c r="X19" s="47" t="s">
        <v>210</v>
      </c>
      <c r="Y19" s="47" t="s">
        <v>210</v>
      </c>
      <c r="Z19" s="47" t="s">
        <v>210</v>
      </c>
      <c r="AA19" s="47" t="s">
        <v>210</v>
      </c>
    </row>
    <row r="20" spans="1:27" ht="15.75" x14ac:dyDescent="0.25">
      <c r="A20" s="194"/>
      <c r="B20" s="194"/>
      <c r="C20" s="12" t="s">
        <v>425</v>
      </c>
      <c r="D20" s="194"/>
      <c r="E20" s="87" t="s">
        <v>292</v>
      </c>
      <c r="F20" s="53"/>
      <c r="G20" s="87"/>
      <c r="H20" s="53"/>
      <c r="I20" s="87"/>
      <c r="J20" s="87"/>
      <c r="K20" s="58">
        <v>38.552659489951786</v>
      </c>
      <c r="L20" s="47" t="s">
        <v>210</v>
      </c>
      <c r="M20" s="47" t="s">
        <v>210</v>
      </c>
      <c r="N20" s="47" t="s">
        <v>210</v>
      </c>
      <c r="O20" s="47" t="s">
        <v>210</v>
      </c>
      <c r="P20" s="47" t="s">
        <v>210</v>
      </c>
      <c r="Q20" s="47" t="s">
        <v>210</v>
      </c>
      <c r="R20" s="47" t="s">
        <v>210</v>
      </c>
      <c r="S20" s="47" t="s">
        <v>210</v>
      </c>
      <c r="T20" s="47" t="s">
        <v>210</v>
      </c>
      <c r="U20" s="47" t="s">
        <v>210</v>
      </c>
      <c r="V20" s="47" t="s">
        <v>210</v>
      </c>
      <c r="W20" s="47" t="s">
        <v>210</v>
      </c>
      <c r="X20" s="47" t="s">
        <v>210</v>
      </c>
      <c r="Y20" s="47" t="s">
        <v>210</v>
      </c>
      <c r="Z20" s="47" t="s">
        <v>210</v>
      </c>
      <c r="AA20" s="47" t="s">
        <v>210</v>
      </c>
    </row>
    <row r="21" spans="1:27" ht="15.75" x14ac:dyDescent="0.25">
      <c r="A21" s="194"/>
      <c r="B21" s="194"/>
      <c r="C21" s="12" t="s">
        <v>426</v>
      </c>
      <c r="D21" s="194"/>
      <c r="E21" s="87" t="s">
        <v>292</v>
      </c>
      <c r="F21" s="53"/>
      <c r="G21" s="87"/>
      <c r="H21" s="53"/>
      <c r="I21" s="87"/>
      <c r="J21" s="87"/>
      <c r="K21" s="58">
        <v>32.841290550674429</v>
      </c>
      <c r="L21" s="47" t="s">
        <v>210</v>
      </c>
      <c r="M21" s="47" t="s">
        <v>210</v>
      </c>
      <c r="N21" s="47" t="s">
        <v>210</v>
      </c>
      <c r="O21" s="47" t="s">
        <v>210</v>
      </c>
      <c r="P21" s="47" t="s">
        <v>210</v>
      </c>
      <c r="Q21" s="47" t="s">
        <v>210</v>
      </c>
      <c r="R21" s="47" t="s">
        <v>210</v>
      </c>
      <c r="S21" s="47" t="s">
        <v>210</v>
      </c>
      <c r="T21" s="47" t="s">
        <v>210</v>
      </c>
      <c r="U21" s="47" t="s">
        <v>210</v>
      </c>
      <c r="V21" s="47" t="s">
        <v>210</v>
      </c>
      <c r="W21" s="47" t="s">
        <v>210</v>
      </c>
      <c r="X21" s="47" t="s">
        <v>210</v>
      </c>
      <c r="Y21" s="47" t="s">
        <v>210</v>
      </c>
      <c r="Z21" s="47" t="s">
        <v>210</v>
      </c>
      <c r="AA21" s="47" t="s">
        <v>210</v>
      </c>
    </row>
    <row r="22" spans="1:27" ht="15.75" x14ac:dyDescent="0.25">
      <c r="A22" s="194"/>
      <c r="B22" s="195"/>
      <c r="C22" s="12" t="s">
        <v>427</v>
      </c>
      <c r="D22" s="195"/>
      <c r="E22" s="87" t="s">
        <v>292</v>
      </c>
      <c r="F22" s="53"/>
      <c r="G22" s="87"/>
      <c r="H22" s="53"/>
      <c r="I22" s="87"/>
      <c r="J22" s="87"/>
      <c r="K22" s="58">
        <v>43.246334617321153</v>
      </c>
      <c r="L22" s="47" t="s">
        <v>210</v>
      </c>
      <c r="M22" s="47" t="s">
        <v>210</v>
      </c>
      <c r="N22" s="47" t="s">
        <v>210</v>
      </c>
      <c r="O22" s="47" t="s">
        <v>210</v>
      </c>
      <c r="P22" s="47" t="s">
        <v>210</v>
      </c>
      <c r="Q22" s="47" t="s">
        <v>210</v>
      </c>
      <c r="R22" s="47" t="s">
        <v>210</v>
      </c>
      <c r="S22" s="47" t="s">
        <v>210</v>
      </c>
      <c r="T22" s="47" t="s">
        <v>210</v>
      </c>
      <c r="U22" s="47" t="s">
        <v>210</v>
      </c>
      <c r="V22" s="47" t="s">
        <v>210</v>
      </c>
      <c r="W22" s="47" t="s">
        <v>210</v>
      </c>
      <c r="X22" s="47" t="s">
        <v>210</v>
      </c>
      <c r="Y22" s="47" t="s">
        <v>210</v>
      </c>
      <c r="Z22" s="47" t="s">
        <v>210</v>
      </c>
      <c r="AA22" s="47" t="s">
        <v>210</v>
      </c>
    </row>
    <row r="23" spans="1:27" s="5" customFormat="1" ht="15.75" x14ac:dyDescent="0.25">
      <c r="A23" s="194"/>
      <c r="B23" s="201" t="s">
        <v>159</v>
      </c>
      <c r="C23" s="29" t="s">
        <v>413</v>
      </c>
      <c r="D23" s="212" t="s">
        <v>80</v>
      </c>
      <c r="E23" s="87" t="s">
        <v>293</v>
      </c>
      <c r="F23" s="53">
        <f>(((1/K23)/(1/L23)*100)-100)</f>
        <v>15.710829143381005</v>
      </c>
      <c r="G23" s="96" t="str">
        <f>IF(F23&gt;0,"↓","↑")</f>
        <v>↓</v>
      </c>
      <c r="H23" s="53">
        <f>(((1/K23)/(1/Y23)*100)-100)</f>
        <v>99.872787182404068</v>
      </c>
      <c r="I23" s="96" t="str">
        <f t="shared" ref="I23:I31" si="4">IF(H23&gt;0,"↓","↑")</f>
        <v>↓</v>
      </c>
      <c r="J23" s="96"/>
      <c r="K23" s="47">
        <v>2.4065814603068159</v>
      </c>
      <c r="L23" s="47">
        <v>2.7846753617319031</v>
      </c>
      <c r="M23" s="47">
        <v>3.1477617487808676</v>
      </c>
      <c r="N23" s="47">
        <v>3.1423567104101964</v>
      </c>
      <c r="O23" s="47">
        <v>3.1449767119240817</v>
      </c>
      <c r="P23" s="47">
        <v>3.6819023026218631</v>
      </c>
      <c r="Q23" s="47">
        <v>3.8274337994671845</v>
      </c>
      <c r="R23" s="47">
        <v>4.1544637502078707</v>
      </c>
      <c r="S23" s="47">
        <v>3.9987779132275159</v>
      </c>
      <c r="T23" s="47">
        <v>4.1870725600302237</v>
      </c>
      <c r="U23" s="47">
        <v>4.8287141152962709</v>
      </c>
      <c r="V23" s="47">
        <v>5.5462604647286176</v>
      </c>
      <c r="W23" s="47">
        <v>5.9120388375109245</v>
      </c>
      <c r="X23" s="47">
        <v>5.8393528161835722</v>
      </c>
      <c r="Y23" s="47">
        <v>4.810101440530234</v>
      </c>
      <c r="Z23" s="47">
        <v>3.8244148774909732</v>
      </c>
      <c r="AA23" s="47">
        <v>3.6313742149608563</v>
      </c>
    </row>
    <row r="24" spans="1:27" ht="15.75" x14ac:dyDescent="0.25">
      <c r="A24" s="194"/>
      <c r="B24" s="194"/>
      <c r="C24" s="12" t="s">
        <v>54</v>
      </c>
      <c r="D24" s="194" t="s">
        <v>80</v>
      </c>
      <c r="E24" s="87" t="s">
        <v>293</v>
      </c>
      <c r="F24" s="53">
        <f>(((1/K24)/(1/L24)*100)-100)</f>
        <v>20.456728217673842</v>
      </c>
      <c r="G24" s="96" t="str">
        <f>IF(F24&gt;0,"↓","↑")</f>
        <v>↓</v>
      </c>
      <c r="H24" s="53">
        <f>(((1/K24)/(1/Y24)*100)-100)</f>
        <v>54.721831075943129</v>
      </c>
      <c r="I24" s="96" t="str">
        <f t="shared" si="4"/>
        <v>↓</v>
      </c>
      <c r="J24" s="96"/>
      <c r="K24" s="137">
        <v>1.2721018750444881</v>
      </c>
      <c r="L24" s="58">
        <v>1.532332298274272</v>
      </c>
      <c r="M24" s="58">
        <v>1.6471546755258808</v>
      </c>
      <c r="N24" s="58">
        <v>1.5777670621508537</v>
      </c>
      <c r="O24" s="58">
        <v>1.7425779366710688</v>
      </c>
      <c r="P24" s="58">
        <v>1.8360085347778807</v>
      </c>
      <c r="Q24" s="58">
        <v>1.784876885383696</v>
      </c>
      <c r="R24" s="58">
        <v>2.0804614136138864</v>
      </c>
      <c r="S24" s="58">
        <v>1.7763211859944827</v>
      </c>
      <c r="T24" s="58">
        <v>1.9316334667665802</v>
      </c>
      <c r="U24" s="58">
        <v>2.2197430221511825</v>
      </c>
      <c r="V24" s="58">
        <v>2.4809678067359</v>
      </c>
      <c r="W24" s="58">
        <v>2.7747309410030532</v>
      </c>
      <c r="X24" s="58">
        <v>2.5114902287993153</v>
      </c>
      <c r="Y24" s="58">
        <v>1.968219314220238</v>
      </c>
      <c r="Z24" s="58">
        <v>1.7015850754452617</v>
      </c>
      <c r="AA24" s="58">
        <v>1.5879120431632496</v>
      </c>
    </row>
    <row r="25" spans="1:27" ht="15.75" x14ac:dyDescent="0.25">
      <c r="A25" s="194"/>
      <c r="B25" s="194"/>
      <c r="C25" s="12" t="s">
        <v>56</v>
      </c>
      <c r="D25" s="194" t="s">
        <v>80</v>
      </c>
      <c r="E25" s="87" t="s">
        <v>293</v>
      </c>
      <c r="F25" s="53">
        <f>(((1/K25)/(1/L25)*100)-100)</f>
        <v>14.104236792226914</v>
      </c>
      <c r="G25" s="96" t="str">
        <f>IF(F25&gt;0,"↓","↑")</f>
        <v>↓</v>
      </c>
      <c r="H25" s="53">
        <f>(((1/K25)/(1/Y25)*100)-100)</f>
        <v>122.35385666474278</v>
      </c>
      <c r="I25" s="96" t="str">
        <f t="shared" si="4"/>
        <v>↓</v>
      </c>
      <c r="J25" s="96"/>
      <c r="K25" s="137">
        <v>3.6741722666139203</v>
      </c>
      <c r="L25" s="58">
        <v>4.1923862232514786</v>
      </c>
      <c r="M25" s="58">
        <v>4.8319708434391009</v>
      </c>
      <c r="N25" s="58">
        <v>4.9208816010551066</v>
      </c>
      <c r="O25" s="58">
        <v>4.7415685537757204</v>
      </c>
      <c r="P25" s="58">
        <v>5.7657426816817203</v>
      </c>
      <c r="Q25" s="58">
        <v>6.1135772981128804</v>
      </c>
      <c r="R25" s="58">
        <v>6.4818075302624054</v>
      </c>
      <c r="S25" s="58">
        <v>6.5625982720947817</v>
      </c>
      <c r="T25" s="58">
        <v>6.7983183343892399</v>
      </c>
      <c r="U25" s="58">
        <v>7.85194012257503</v>
      </c>
      <c r="V25" s="58">
        <v>9.0950835491681961</v>
      </c>
      <c r="W25" s="58">
        <v>9.60471079595834</v>
      </c>
      <c r="X25" s="58">
        <v>9.7310223997150569</v>
      </c>
      <c r="Y25" s="58">
        <v>8.1696637353224464</v>
      </c>
      <c r="Z25" s="58">
        <v>6.3672197390535503</v>
      </c>
      <c r="AA25" s="58">
        <v>6.0776700871356697</v>
      </c>
    </row>
    <row r="26" spans="1:27" ht="15.75" x14ac:dyDescent="0.25">
      <c r="A26" s="194"/>
      <c r="B26" s="194"/>
      <c r="C26" s="12" t="s">
        <v>1</v>
      </c>
      <c r="D26" s="194" t="s">
        <v>80</v>
      </c>
      <c r="E26" s="87" t="s">
        <v>293</v>
      </c>
      <c r="F26" s="53">
        <f t="shared" ref="F26:F31" si="5">(((1/K26)/(1/L26)*100)-100)</f>
        <v>10.74796099906888</v>
      </c>
      <c r="G26" s="96" t="str">
        <f t="shared" ref="G26:G31" si="6">IF(F26&gt;0,"↓","↑")</f>
        <v>↓</v>
      </c>
      <c r="H26" s="53">
        <f t="shared" ref="H26:H31" si="7">(((1/K26)/(1/Y26)*100)-100)</f>
        <v>119.02228784586137</v>
      </c>
      <c r="I26" s="96" t="str">
        <f t="shared" si="4"/>
        <v>↓</v>
      </c>
      <c r="J26" s="96"/>
      <c r="K26" s="58">
        <v>2.1181022808976375</v>
      </c>
      <c r="L26" s="58">
        <v>2.3457550879689038</v>
      </c>
      <c r="M26" s="58">
        <v>2.6893832363958392</v>
      </c>
      <c r="N26" s="58">
        <v>2.7459527228777891</v>
      </c>
      <c r="O26" s="58">
        <v>2.770199511324102</v>
      </c>
      <c r="P26" s="58">
        <v>3.1780294215358862</v>
      </c>
      <c r="Q26" s="58">
        <v>3.3981950554327662</v>
      </c>
      <c r="R26" s="58">
        <v>3.6570039267392875</v>
      </c>
      <c r="S26" s="58">
        <v>3.4677766566065089</v>
      </c>
      <c r="T26" s="58">
        <v>3.8399449236061693</v>
      </c>
      <c r="U26" s="58">
        <v>4.5980897890788439</v>
      </c>
      <c r="V26" s="58">
        <v>5.276799551985131</v>
      </c>
      <c r="W26" s="58">
        <v>5.4670250950685491</v>
      </c>
      <c r="X26" s="58">
        <v>5.5839210506507353</v>
      </c>
      <c r="Y26" s="58">
        <v>4.6391160745373785</v>
      </c>
      <c r="Z26" s="58">
        <v>3.4701921302243894</v>
      </c>
      <c r="AA26" s="58">
        <v>3.3793935864207119</v>
      </c>
    </row>
    <row r="27" spans="1:27" ht="15.75" x14ac:dyDescent="0.25">
      <c r="A27" s="194"/>
      <c r="B27" s="194"/>
      <c r="C27" s="12" t="s">
        <v>2</v>
      </c>
      <c r="D27" s="194" t="s">
        <v>80</v>
      </c>
      <c r="E27" s="87" t="s">
        <v>293</v>
      </c>
      <c r="F27" s="53">
        <f t="shared" si="5"/>
        <v>16.228569034153352</v>
      </c>
      <c r="G27" s="96" t="str">
        <f t="shared" si="6"/>
        <v>↓</v>
      </c>
      <c r="H27" s="53">
        <f t="shared" si="7"/>
        <v>89.859710160181464</v>
      </c>
      <c r="I27" s="96" t="str">
        <f t="shared" si="4"/>
        <v>↓</v>
      </c>
      <c r="J27" s="96"/>
      <c r="K27" s="58">
        <v>0.97796100182445145</v>
      </c>
      <c r="L27" s="58">
        <v>1.1366700781326304</v>
      </c>
      <c r="M27" s="58">
        <v>1.2278014575872362</v>
      </c>
      <c r="N27" s="58">
        <v>1.2286792405247831</v>
      </c>
      <c r="O27" s="58">
        <v>1.409432320955694</v>
      </c>
      <c r="P27" s="58">
        <v>1.5403370213682885</v>
      </c>
      <c r="Q27" s="58">
        <v>1.5394410238768736</v>
      </c>
      <c r="R27" s="58">
        <v>1.6547686329932698</v>
      </c>
      <c r="S27" s="58">
        <v>1.4361473963112446</v>
      </c>
      <c r="T27" s="58">
        <v>1.6956836445530286</v>
      </c>
      <c r="U27" s="58">
        <v>2.0105373879934372</v>
      </c>
      <c r="V27" s="58">
        <v>2.0483483059574814</v>
      </c>
      <c r="W27" s="58">
        <v>2.2156846800678607</v>
      </c>
      <c r="X27" s="58">
        <v>2.1827405796629886</v>
      </c>
      <c r="Y27" s="58">
        <v>1.8567539235435107</v>
      </c>
      <c r="Z27" s="58">
        <v>1.3998228234208325</v>
      </c>
      <c r="AA27" s="58">
        <v>1.3819980808667027</v>
      </c>
    </row>
    <row r="28" spans="1:27" ht="15.75" x14ac:dyDescent="0.25">
      <c r="A28" s="194"/>
      <c r="B28" s="194"/>
      <c r="C28" s="12" t="s">
        <v>3</v>
      </c>
      <c r="D28" s="194" t="s">
        <v>80</v>
      </c>
      <c r="E28" s="87" t="s">
        <v>293</v>
      </c>
      <c r="F28" s="53">
        <f t="shared" si="5"/>
        <v>9.5461952837766262</v>
      </c>
      <c r="G28" s="96" t="str">
        <f t="shared" si="6"/>
        <v>↓</v>
      </c>
      <c r="H28" s="53">
        <f t="shared" si="7"/>
        <v>131.31269774812728</v>
      </c>
      <c r="I28" s="96" t="str">
        <f t="shared" si="4"/>
        <v>↓</v>
      </c>
      <c r="J28" s="96"/>
      <c r="K28" s="58">
        <v>3.2702809822093095</v>
      </c>
      <c r="L28" s="58">
        <v>3.5824683910992192</v>
      </c>
      <c r="M28" s="58">
        <v>4.180510115469831</v>
      </c>
      <c r="N28" s="58">
        <v>4.3022871060548544</v>
      </c>
      <c r="O28" s="58">
        <v>4.1736587907491778</v>
      </c>
      <c r="P28" s="58">
        <v>4.8173662393246923</v>
      </c>
      <c r="Q28" s="58">
        <v>5.2518167902274975</v>
      </c>
      <c r="R28" s="58">
        <v>5.6495341960269574</v>
      </c>
      <c r="S28" s="58">
        <v>5.5346135146116309</v>
      </c>
      <c r="T28" s="58">
        <v>6.0378843595595377</v>
      </c>
      <c r="U28" s="58">
        <v>7.2526112040657083</v>
      </c>
      <c r="V28" s="58">
        <v>8.5842052939599718</v>
      </c>
      <c r="W28" s="58">
        <v>8.8658625170569572</v>
      </c>
      <c r="X28" s="58">
        <v>9.1021444579275563</v>
      </c>
      <c r="Y28" s="58">
        <v>7.5645751638923082</v>
      </c>
      <c r="Z28" s="58">
        <v>5.6770215636503147</v>
      </c>
      <c r="AA28" s="58">
        <v>5.5096153663470355</v>
      </c>
    </row>
    <row r="29" spans="1:27" ht="15.75" x14ac:dyDescent="0.25">
      <c r="A29" s="194"/>
      <c r="B29" s="194"/>
      <c r="C29" s="12" t="s">
        <v>4</v>
      </c>
      <c r="D29" s="194" t="s">
        <v>80</v>
      </c>
      <c r="E29" s="87" t="s">
        <v>293</v>
      </c>
      <c r="F29" s="53">
        <f t="shared" si="5"/>
        <v>27.300721681125566</v>
      </c>
      <c r="G29" s="96" t="str">
        <f t="shared" si="6"/>
        <v>↓</v>
      </c>
      <c r="H29" s="53">
        <f t="shared" si="7"/>
        <v>11.088687476644793</v>
      </c>
      <c r="I29" s="96" t="str">
        <f t="shared" si="4"/>
        <v>↓</v>
      </c>
      <c r="J29" s="96"/>
      <c r="K29" s="58">
        <v>4.5969918156102771</v>
      </c>
      <c r="L29" s="58">
        <v>5.8520037568941596</v>
      </c>
      <c r="M29" s="58">
        <v>6.4420799991435738</v>
      </c>
      <c r="N29" s="58">
        <v>6.096081964583937</v>
      </c>
      <c r="O29" s="58">
        <v>5.9788438369536854</v>
      </c>
      <c r="P29" s="58">
        <v>6.7573146711596852</v>
      </c>
      <c r="Q29" s="58">
        <v>6.5532503409660992</v>
      </c>
      <c r="R29" s="58">
        <v>7.4477596276373692</v>
      </c>
      <c r="S29" s="58">
        <v>7.7575269107582123</v>
      </c>
      <c r="T29" s="58">
        <v>6.4930042146309015</v>
      </c>
      <c r="U29" s="58">
        <v>6.5078901763486172</v>
      </c>
      <c r="V29" s="58">
        <v>7.6752729833072131</v>
      </c>
      <c r="W29" s="58">
        <v>9.0873698899550774</v>
      </c>
      <c r="X29" s="58">
        <v>7.2859914318736854</v>
      </c>
      <c r="Y29" s="58">
        <v>5.1067378713702407</v>
      </c>
      <c r="Z29" s="58">
        <v>6.0651121291289041</v>
      </c>
      <c r="AA29" s="58">
        <v>5.2614287699266908</v>
      </c>
    </row>
    <row r="30" spans="1:27" ht="15.75" x14ac:dyDescent="0.25">
      <c r="A30" s="194"/>
      <c r="B30" s="194"/>
      <c r="C30" s="12" t="s">
        <v>5</v>
      </c>
      <c r="D30" s="194" t="s">
        <v>80</v>
      </c>
      <c r="E30" s="87" t="s">
        <v>293</v>
      </c>
      <c r="F30" s="53">
        <f t="shared" si="5"/>
        <v>25.928236561426615</v>
      </c>
      <c r="G30" s="96" t="str">
        <f t="shared" si="6"/>
        <v>↓</v>
      </c>
      <c r="H30" s="53">
        <f t="shared" si="7"/>
        <v>-9.1735626427797854</v>
      </c>
      <c r="I30" s="97" t="str">
        <f t="shared" si="4"/>
        <v>↑</v>
      </c>
      <c r="J30" s="97"/>
      <c r="K30" s="58">
        <v>2.73742555058943</v>
      </c>
      <c r="L30" s="58">
        <v>3.4471917230391926</v>
      </c>
      <c r="M30" s="58">
        <v>3.643499101110824</v>
      </c>
      <c r="N30" s="58">
        <v>3.2711889946336274</v>
      </c>
      <c r="O30" s="58">
        <v>3.3531581043907805</v>
      </c>
      <c r="P30" s="58">
        <v>3.014292474139717</v>
      </c>
      <c r="Q30" s="58">
        <v>2.8931363249166999</v>
      </c>
      <c r="R30" s="58">
        <v>4.0794612078541581</v>
      </c>
      <c r="S30" s="58">
        <v>3.4560418210087178</v>
      </c>
      <c r="T30" s="58">
        <v>3.0541038921867552</v>
      </c>
      <c r="U30" s="58">
        <v>3.3492078163580943</v>
      </c>
      <c r="V30" s="58">
        <v>4.805876794418376</v>
      </c>
      <c r="W30" s="58">
        <v>5.705417439985454</v>
      </c>
      <c r="X30" s="58">
        <v>4.1438744323986763</v>
      </c>
      <c r="Y30" s="58">
        <v>2.4863061029066493</v>
      </c>
      <c r="Z30" s="58">
        <v>3.2079624403624525</v>
      </c>
      <c r="AA30" s="58">
        <v>2.5272611282752231</v>
      </c>
    </row>
    <row r="31" spans="1:27" ht="18" customHeight="1" x14ac:dyDescent="0.25">
      <c r="A31" s="194"/>
      <c r="B31" s="194"/>
      <c r="C31" s="12" t="s">
        <v>6</v>
      </c>
      <c r="D31" s="194" t="s">
        <v>80</v>
      </c>
      <c r="E31" s="87" t="s">
        <v>293</v>
      </c>
      <c r="F31" s="53">
        <f t="shared" si="5"/>
        <v>27.515228215052261</v>
      </c>
      <c r="G31" s="96" t="str">
        <f t="shared" si="6"/>
        <v>↓</v>
      </c>
      <c r="H31" s="53">
        <f t="shared" si="7"/>
        <v>55.325696883512421</v>
      </c>
      <c r="I31" s="96" t="str">
        <f t="shared" si="4"/>
        <v>↓</v>
      </c>
      <c r="J31" s="96"/>
      <c r="K31" s="58">
        <v>9.1625438641226253</v>
      </c>
      <c r="L31" s="58">
        <v>11.683638718640234</v>
      </c>
      <c r="M31" s="58">
        <v>13.211361302899688</v>
      </c>
      <c r="N31" s="58">
        <v>13.472749814999451</v>
      </c>
      <c r="O31" s="58">
        <v>12.888989345806404</v>
      </c>
      <c r="P31" s="58">
        <v>17.138048349969161</v>
      </c>
      <c r="Q31" s="58">
        <v>16.461913475287133</v>
      </c>
      <c r="R31" s="58">
        <v>17.316433066524827</v>
      </c>
      <c r="S31" s="58">
        <v>21.369666927296091</v>
      </c>
      <c r="T31" s="58">
        <v>17.73134339548977</v>
      </c>
      <c r="U31" s="58">
        <v>17.518694430042867</v>
      </c>
      <c r="V31" s="58">
        <v>18.003618441368875</v>
      </c>
      <c r="W31" s="58">
        <v>20.886616054283273</v>
      </c>
      <c r="X31" s="58">
        <v>18.274125128223563</v>
      </c>
      <c r="Y31" s="58">
        <v>14.231785109205974</v>
      </c>
      <c r="Z31" s="58">
        <v>15.957197600020203</v>
      </c>
      <c r="AA31" s="58">
        <v>12.596939529178611</v>
      </c>
    </row>
    <row r="32" spans="1:27" ht="18" customHeight="1" x14ac:dyDescent="0.25">
      <c r="A32" s="194"/>
      <c r="B32" s="194"/>
      <c r="C32" s="12" t="s">
        <v>417</v>
      </c>
      <c r="D32" s="194"/>
      <c r="E32" s="87" t="s">
        <v>293</v>
      </c>
      <c r="F32" s="53"/>
      <c r="G32" s="87"/>
      <c r="H32" s="53"/>
      <c r="I32" s="87"/>
      <c r="J32" s="87"/>
      <c r="K32" s="58">
        <v>1.3340399692138252</v>
      </c>
      <c r="L32" s="47" t="s">
        <v>210</v>
      </c>
      <c r="M32" s="47" t="s">
        <v>210</v>
      </c>
      <c r="N32" s="47" t="s">
        <v>210</v>
      </c>
      <c r="O32" s="47" t="s">
        <v>210</v>
      </c>
      <c r="P32" s="47" t="s">
        <v>210</v>
      </c>
      <c r="Q32" s="47" t="s">
        <v>210</v>
      </c>
      <c r="R32" s="47" t="s">
        <v>210</v>
      </c>
      <c r="S32" s="47" t="s">
        <v>210</v>
      </c>
      <c r="T32" s="47" t="s">
        <v>210</v>
      </c>
      <c r="U32" s="47" t="s">
        <v>210</v>
      </c>
      <c r="V32" s="47" t="s">
        <v>210</v>
      </c>
      <c r="W32" s="47" t="s">
        <v>210</v>
      </c>
      <c r="X32" s="47" t="s">
        <v>210</v>
      </c>
      <c r="Y32" s="47" t="s">
        <v>210</v>
      </c>
      <c r="Z32" s="47" t="s">
        <v>210</v>
      </c>
      <c r="AA32" s="47" t="s">
        <v>210</v>
      </c>
    </row>
    <row r="33" spans="1:27" ht="18" customHeight="1" x14ac:dyDescent="0.25">
      <c r="A33" s="194"/>
      <c r="B33" s="194"/>
      <c r="C33" s="12" t="s">
        <v>418</v>
      </c>
      <c r="D33" s="194"/>
      <c r="E33" s="87" t="s">
        <v>293</v>
      </c>
      <c r="F33" s="53"/>
      <c r="G33" s="87"/>
      <c r="H33" s="53"/>
      <c r="I33" s="87"/>
      <c r="J33" s="87"/>
      <c r="K33" s="58">
        <v>2.1027780461783161</v>
      </c>
      <c r="L33" s="47" t="s">
        <v>210</v>
      </c>
      <c r="M33" s="47" t="s">
        <v>210</v>
      </c>
      <c r="N33" s="47" t="s">
        <v>210</v>
      </c>
      <c r="O33" s="47" t="s">
        <v>210</v>
      </c>
      <c r="P33" s="47" t="s">
        <v>210</v>
      </c>
      <c r="Q33" s="47" t="s">
        <v>210</v>
      </c>
      <c r="R33" s="47" t="s">
        <v>210</v>
      </c>
      <c r="S33" s="47" t="s">
        <v>210</v>
      </c>
      <c r="T33" s="47" t="s">
        <v>210</v>
      </c>
      <c r="U33" s="47" t="s">
        <v>210</v>
      </c>
      <c r="V33" s="47" t="s">
        <v>210</v>
      </c>
      <c r="W33" s="47" t="s">
        <v>210</v>
      </c>
      <c r="X33" s="47" t="s">
        <v>210</v>
      </c>
      <c r="Y33" s="47" t="s">
        <v>210</v>
      </c>
      <c r="Z33" s="47" t="s">
        <v>210</v>
      </c>
      <c r="AA33" s="47" t="s">
        <v>210</v>
      </c>
    </row>
    <row r="34" spans="1:27" ht="18" customHeight="1" x14ac:dyDescent="0.25">
      <c r="A34" s="194"/>
      <c r="B34" s="194"/>
      <c r="C34" s="12" t="s">
        <v>419</v>
      </c>
      <c r="D34" s="194"/>
      <c r="E34" s="87" t="s">
        <v>293</v>
      </c>
      <c r="F34" s="53"/>
      <c r="G34" s="87"/>
      <c r="H34" s="53"/>
      <c r="I34" s="87"/>
      <c r="J34" s="87"/>
      <c r="K34" s="58">
        <v>2.9263605462731026</v>
      </c>
      <c r="L34" s="47" t="s">
        <v>210</v>
      </c>
      <c r="M34" s="47" t="s">
        <v>210</v>
      </c>
      <c r="N34" s="47" t="s">
        <v>210</v>
      </c>
      <c r="O34" s="47" t="s">
        <v>210</v>
      </c>
      <c r="P34" s="47" t="s">
        <v>210</v>
      </c>
      <c r="Q34" s="47" t="s">
        <v>210</v>
      </c>
      <c r="R34" s="47" t="s">
        <v>210</v>
      </c>
      <c r="S34" s="47" t="s">
        <v>210</v>
      </c>
      <c r="T34" s="47" t="s">
        <v>210</v>
      </c>
      <c r="U34" s="47" t="s">
        <v>210</v>
      </c>
      <c r="V34" s="47" t="s">
        <v>210</v>
      </c>
      <c r="W34" s="47" t="s">
        <v>210</v>
      </c>
      <c r="X34" s="47" t="s">
        <v>210</v>
      </c>
      <c r="Y34" s="47" t="s">
        <v>210</v>
      </c>
      <c r="Z34" s="47" t="s">
        <v>210</v>
      </c>
      <c r="AA34" s="47" t="s">
        <v>210</v>
      </c>
    </row>
    <row r="35" spans="1:27" ht="18" customHeight="1" x14ac:dyDescent="0.25">
      <c r="A35" s="194"/>
      <c r="B35" s="194"/>
      <c r="C35" s="12" t="s">
        <v>420</v>
      </c>
      <c r="D35" s="194"/>
      <c r="E35" s="87" t="s">
        <v>293</v>
      </c>
      <c r="F35" s="53"/>
      <c r="G35" s="87"/>
      <c r="H35" s="53"/>
      <c r="I35" s="87"/>
      <c r="J35" s="87"/>
      <c r="K35" s="58">
        <v>2.4714280532254476</v>
      </c>
      <c r="L35" s="47" t="s">
        <v>210</v>
      </c>
      <c r="M35" s="47" t="s">
        <v>210</v>
      </c>
      <c r="N35" s="47" t="s">
        <v>210</v>
      </c>
      <c r="O35" s="47" t="s">
        <v>210</v>
      </c>
      <c r="P35" s="47" t="s">
        <v>210</v>
      </c>
      <c r="Q35" s="47" t="s">
        <v>210</v>
      </c>
      <c r="R35" s="47" t="s">
        <v>210</v>
      </c>
      <c r="S35" s="47" t="s">
        <v>210</v>
      </c>
      <c r="T35" s="47" t="s">
        <v>210</v>
      </c>
      <c r="U35" s="47" t="s">
        <v>210</v>
      </c>
      <c r="V35" s="47" t="s">
        <v>210</v>
      </c>
      <c r="W35" s="47" t="s">
        <v>210</v>
      </c>
      <c r="X35" s="47" t="s">
        <v>210</v>
      </c>
      <c r="Y35" s="47" t="s">
        <v>210</v>
      </c>
      <c r="Z35" s="47" t="s">
        <v>210</v>
      </c>
      <c r="AA35" s="47" t="s">
        <v>210</v>
      </c>
    </row>
    <row r="36" spans="1:27" ht="18" customHeight="1" x14ac:dyDescent="0.25">
      <c r="A36" s="194"/>
      <c r="B36" s="194"/>
      <c r="C36" s="12" t="s">
        <v>421</v>
      </c>
      <c r="D36" s="194"/>
      <c r="E36" s="87" t="s">
        <v>293</v>
      </c>
      <c r="F36" s="53"/>
      <c r="G36" s="87"/>
      <c r="H36" s="53"/>
      <c r="I36" s="87"/>
      <c r="J36" s="87"/>
      <c r="K36" s="58">
        <v>6.2421974189916174</v>
      </c>
      <c r="L36" s="47" t="s">
        <v>210</v>
      </c>
      <c r="M36" s="47" t="s">
        <v>210</v>
      </c>
      <c r="N36" s="47" t="s">
        <v>210</v>
      </c>
      <c r="O36" s="47" t="s">
        <v>210</v>
      </c>
      <c r="P36" s="47" t="s">
        <v>210</v>
      </c>
      <c r="Q36" s="47" t="s">
        <v>210</v>
      </c>
      <c r="R36" s="47" t="s">
        <v>210</v>
      </c>
      <c r="S36" s="47" t="s">
        <v>210</v>
      </c>
      <c r="T36" s="47" t="s">
        <v>210</v>
      </c>
      <c r="U36" s="47" t="s">
        <v>210</v>
      </c>
      <c r="V36" s="47" t="s">
        <v>210</v>
      </c>
      <c r="W36" s="47" t="s">
        <v>210</v>
      </c>
      <c r="X36" s="47" t="s">
        <v>210</v>
      </c>
      <c r="Y36" s="47" t="s">
        <v>210</v>
      </c>
      <c r="Z36" s="47" t="s">
        <v>210</v>
      </c>
      <c r="AA36" s="47" t="s">
        <v>210</v>
      </c>
    </row>
    <row r="37" spans="1:27" ht="32.25" customHeight="1" x14ac:dyDescent="0.25">
      <c r="A37" s="194"/>
      <c r="B37" s="194"/>
      <c r="C37" s="12" t="s">
        <v>422</v>
      </c>
      <c r="D37" s="194"/>
      <c r="E37" s="87" t="s">
        <v>293</v>
      </c>
      <c r="F37" s="53"/>
      <c r="G37" s="87"/>
      <c r="H37" s="53"/>
      <c r="I37" s="87"/>
      <c r="J37" s="87"/>
      <c r="K37" s="58">
        <v>2.4222672080294725</v>
      </c>
      <c r="L37" s="47" t="s">
        <v>210</v>
      </c>
      <c r="M37" s="47" t="s">
        <v>210</v>
      </c>
      <c r="N37" s="47" t="s">
        <v>210</v>
      </c>
      <c r="O37" s="47" t="s">
        <v>210</v>
      </c>
      <c r="P37" s="47" t="s">
        <v>210</v>
      </c>
      <c r="Q37" s="47" t="s">
        <v>210</v>
      </c>
      <c r="R37" s="47" t="s">
        <v>210</v>
      </c>
      <c r="S37" s="47" t="s">
        <v>210</v>
      </c>
      <c r="T37" s="47" t="s">
        <v>210</v>
      </c>
      <c r="U37" s="47" t="s">
        <v>210</v>
      </c>
      <c r="V37" s="47" t="s">
        <v>210</v>
      </c>
      <c r="W37" s="47" t="s">
        <v>210</v>
      </c>
      <c r="X37" s="47" t="s">
        <v>210</v>
      </c>
      <c r="Y37" s="47" t="s">
        <v>210</v>
      </c>
      <c r="Z37" s="47" t="s">
        <v>210</v>
      </c>
      <c r="AA37" s="47" t="s">
        <v>210</v>
      </c>
    </row>
    <row r="38" spans="1:27" ht="18" customHeight="1" x14ac:dyDescent="0.25">
      <c r="A38" s="194"/>
      <c r="B38" s="194"/>
      <c r="C38" s="12" t="s">
        <v>423</v>
      </c>
      <c r="D38" s="194"/>
      <c r="E38" s="87" t="s">
        <v>293</v>
      </c>
      <c r="F38" s="53"/>
      <c r="G38" s="87"/>
      <c r="H38" s="53"/>
      <c r="I38" s="87"/>
      <c r="J38" s="87"/>
      <c r="K38" s="58">
        <v>3.9327653688475435</v>
      </c>
      <c r="L38" s="47" t="s">
        <v>210</v>
      </c>
      <c r="M38" s="47" t="s">
        <v>210</v>
      </c>
      <c r="N38" s="47" t="s">
        <v>210</v>
      </c>
      <c r="O38" s="47" t="s">
        <v>210</v>
      </c>
      <c r="P38" s="47" t="s">
        <v>210</v>
      </c>
      <c r="Q38" s="47" t="s">
        <v>210</v>
      </c>
      <c r="R38" s="47" t="s">
        <v>210</v>
      </c>
      <c r="S38" s="47" t="s">
        <v>210</v>
      </c>
      <c r="T38" s="47" t="s">
        <v>210</v>
      </c>
      <c r="U38" s="47" t="s">
        <v>210</v>
      </c>
      <c r="V38" s="47" t="s">
        <v>210</v>
      </c>
      <c r="W38" s="47" t="s">
        <v>210</v>
      </c>
      <c r="X38" s="47" t="s">
        <v>210</v>
      </c>
      <c r="Y38" s="47" t="s">
        <v>210</v>
      </c>
      <c r="Z38" s="47" t="s">
        <v>210</v>
      </c>
      <c r="AA38" s="47" t="s">
        <v>210</v>
      </c>
    </row>
    <row r="39" spans="1:27" ht="18" customHeight="1" x14ac:dyDescent="0.25">
      <c r="A39" s="194"/>
      <c r="B39" s="194"/>
      <c r="C39" s="12" t="s">
        <v>424</v>
      </c>
      <c r="D39" s="194"/>
      <c r="E39" s="87" t="s">
        <v>293</v>
      </c>
      <c r="F39" s="53"/>
      <c r="G39" s="87"/>
      <c r="H39" s="53"/>
      <c r="I39" s="87"/>
      <c r="J39" s="87"/>
      <c r="K39" s="58">
        <v>4.6282900247063301</v>
      </c>
      <c r="L39" s="47" t="s">
        <v>210</v>
      </c>
      <c r="M39" s="47" t="s">
        <v>210</v>
      </c>
      <c r="N39" s="47" t="s">
        <v>210</v>
      </c>
      <c r="O39" s="47" t="s">
        <v>210</v>
      </c>
      <c r="P39" s="47" t="s">
        <v>210</v>
      </c>
      <c r="Q39" s="47" t="s">
        <v>210</v>
      </c>
      <c r="R39" s="47" t="s">
        <v>210</v>
      </c>
      <c r="S39" s="47" t="s">
        <v>210</v>
      </c>
      <c r="T39" s="47" t="s">
        <v>210</v>
      </c>
      <c r="U39" s="47" t="s">
        <v>210</v>
      </c>
      <c r="V39" s="47" t="s">
        <v>210</v>
      </c>
      <c r="W39" s="47" t="s">
        <v>210</v>
      </c>
      <c r="X39" s="47" t="s">
        <v>210</v>
      </c>
      <c r="Y39" s="47" t="s">
        <v>210</v>
      </c>
      <c r="Z39" s="47" t="s">
        <v>210</v>
      </c>
      <c r="AA39" s="47" t="s">
        <v>210</v>
      </c>
    </row>
    <row r="40" spans="1:27" ht="18" customHeight="1" x14ac:dyDescent="0.25">
      <c r="A40" s="194"/>
      <c r="B40" s="194"/>
      <c r="C40" s="12" t="s">
        <v>425</v>
      </c>
      <c r="D40" s="194"/>
      <c r="E40" s="87" t="s">
        <v>293</v>
      </c>
      <c r="F40" s="53"/>
      <c r="G40" s="87"/>
      <c r="H40" s="53"/>
      <c r="I40" s="87"/>
      <c r="J40" s="87"/>
      <c r="K40" s="58">
        <v>4.9206520957571405</v>
      </c>
      <c r="L40" s="47" t="s">
        <v>210</v>
      </c>
      <c r="M40" s="47" t="s">
        <v>210</v>
      </c>
      <c r="N40" s="47" t="s">
        <v>210</v>
      </c>
      <c r="O40" s="47" t="s">
        <v>210</v>
      </c>
      <c r="P40" s="47" t="s">
        <v>210</v>
      </c>
      <c r="Q40" s="47" t="s">
        <v>210</v>
      </c>
      <c r="R40" s="47" t="s">
        <v>210</v>
      </c>
      <c r="S40" s="47" t="s">
        <v>210</v>
      </c>
      <c r="T40" s="47" t="s">
        <v>210</v>
      </c>
      <c r="U40" s="47" t="s">
        <v>210</v>
      </c>
      <c r="V40" s="47" t="s">
        <v>210</v>
      </c>
      <c r="W40" s="47" t="s">
        <v>210</v>
      </c>
      <c r="X40" s="47" t="s">
        <v>210</v>
      </c>
      <c r="Y40" s="47" t="s">
        <v>210</v>
      </c>
      <c r="Z40" s="47" t="s">
        <v>210</v>
      </c>
      <c r="AA40" s="47" t="s">
        <v>210</v>
      </c>
    </row>
    <row r="41" spans="1:27" ht="15.75" x14ac:dyDescent="0.25">
      <c r="A41" s="194"/>
      <c r="B41" s="194"/>
      <c r="C41" s="12" t="s">
        <v>426</v>
      </c>
      <c r="D41" s="194"/>
      <c r="E41" s="87" t="s">
        <v>293</v>
      </c>
      <c r="F41" s="53"/>
      <c r="G41" s="87"/>
      <c r="H41" s="53"/>
      <c r="I41" s="87"/>
      <c r="J41" s="87"/>
      <c r="K41" s="58">
        <v>4.8447926752663708</v>
      </c>
      <c r="L41" s="47" t="s">
        <v>210</v>
      </c>
      <c r="M41" s="47" t="s">
        <v>210</v>
      </c>
      <c r="N41" s="47" t="s">
        <v>210</v>
      </c>
      <c r="O41" s="47" t="s">
        <v>210</v>
      </c>
      <c r="P41" s="47" t="s">
        <v>210</v>
      </c>
      <c r="Q41" s="47" t="s">
        <v>210</v>
      </c>
      <c r="R41" s="47" t="s">
        <v>210</v>
      </c>
      <c r="S41" s="47" t="s">
        <v>210</v>
      </c>
      <c r="T41" s="47" t="s">
        <v>210</v>
      </c>
      <c r="U41" s="47" t="s">
        <v>210</v>
      </c>
      <c r="V41" s="47" t="s">
        <v>210</v>
      </c>
      <c r="W41" s="47" t="s">
        <v>210</v>
      </c>
      <c r="X41" s="47" t="s">
        <v>210</v>
      </c>
      <c r="Y41" s="47" t="s">
        <v>210</v>
      </c>
      <c r="Z41" s="47" t="s">
        <v>210</v>
      </c>
      <c r="AA41" s="47" t="s">
        <v>210</v>
      </c>
    </row>
    <row r="42" spans="1:27" ht="15.75" x14ac:dyDescent="0.25">
      <c r="A42" s="194"/>
      <c r="B42" s="195"/>
      <c r="C42" s="12" t="s">
        <v>427</v>
      </c>
      <c r="D42" s="195"/>
      <c r="E42" s="87" t="s">
        <v>293</v>
      </c>
      <c r="F42" s="53"/>
      <c r="G42" s="87"/>
      <c r="H42" s="53"/>
      <c r="I42" s="87"/>
      <c r="J42" s="87"/>
      <c r="K42" s="58">
        <v>6.2166593803692587</v>
      </c>
      <c r="L42" s="47" t="s">
        <v>210</v>
      </c>
      <c r="M42" s="47" t="s">
        <v>210</v>
      </c>
      <c r="N42" s="47" t="s">
        <v>210</v>
      </c>
      <c r="O42" s="47" t="s">
        <v>210</v>
      </c>
      <c r="P42" s="47" t="s">
        <v>210</v>
      </c>
      <c r="Q42" s="47" t="s">
        <v>210</v>
      </c>
      <c r="R42" s="47" t="s">
        <v>210</v>
      </c>
      <c r="S42" s="47" t="s">
        <v>210</v>
      </c>
      <c r="T42" s="47" t="s">
        <v>210</v>
      </c>
      <c r="U42" s="47" t="s">
        <v>210</v>
      </c>
      <c r="V42" s="47" t="s">
        <v>210</v>
      </c>
      <c r="W42" s="47" t="s">
        <v>210</v>
      </c>
      <c r="X42" s="47" t="s">
        <v>210</v>
      </c>
      <c r="Y42" s="47" t="s">
        <v>210</v>
      </c>
      <c r="Z42" s="47" t="s">
        <v>210</v>
      </c>
      <c r="AA42" s="47" t="s">
        <v>210</v>
      </c>
    </row>
    <row r="43" spans="1:27" s="5" customFormat="1" ht="15.75" x14ac:dyDescent="0.25">
      <c r="A43" s="194"/>
      <c r="B43" s="201" t="s">
        <v>38</v>
      </c>
      <c r="C43" s="16" t="s">
        <v>415</v>
      </c>
      <c r="D43" s="220" t="s">
        <v>152</v>
      </c>
      <c r="E43" s="87" t="s">
        <v>292</v>
      </c>
      <c r="F43" s="53">
        <f t="shared" ref="F43:F48" si="8">((K43/L43)*100)-100</f>
        <v>2.8042024330977426</v>
      </c>
      <c r="G43" s="96" t="str">
        <f>IF(F43&gt;0,"↑","↓")</f>
        <v>↑</v>
      </c>
      <c r="H43" s="53">
        <f t="shared" ref="H43:H48" si="9">((K43/Y43)*100)-100</f>
        <v>27.565146073287565</v>
      </c>
      <c r="I43" s="96" t="str">
        <f t="shared" ref="I43:I54" si="10">IF(H43&gt;0,"↑","↓")</f>
        <v>↑</v>
      </c>
      <c r="J43" s="87"/>
      <c r="K43" s="157">
        <v>16264</v>
      </c>
      <c r="L43" s="157">
        <v>15820.364941388638</v>
      </c>
      <c r="M43" s="157">
        <v>15579.106169078446</v>
      </c>
      <c r="N43" s="157">
        <v>15179.446350521033</v>
      </c>
      <c r="O43" s="157">
        <v>14261.822828312372</v>
      </c>
      <c r="P43" s="157">
        <v>13570.396578971833</v>
      </c>
      <c r="Q43" s="157">
        <v>13690.541980218015</v>
      </c>
      <c r="R43" s="157">
        <v>13365.449158568383</v>
      </c>
      <c r="S43" s="157">
        <v>13450.92385082394</v>
      </c>
      <c r="T43" s="157">
        <v>13652.147085661229</v>
      </c>
      <c r="U43" s="157">
        <v>13215.003556122916</v>
      </c>
      <c r="V43" s="157">
        <v>13108.039782684891</v>
      </c>
      <c r="W43" s="157">
        <v>12961.597904503986</v>
      </c>
      <c r="X43" s="157">
        <v>12600.380834484666</v>
      </c>
      <c r="Y43" s="157">
        <v>12749.564046793907</v>
      </c>
      <c r="Z43" s="50" t="s">
        <v>210</v>
      </c>
      <c r="AA43" s="50" t="s">
        <v>210</v>
      </c>
    </row>
    <row r="44" spans="1:27" ht="15.75" x14ac:dyDescent="0.25">
      <c r="A44" s="194"/>
      <c r="B44" s="194"/>
      <c r="C44" s="12" t="s">
        <v>1</v>
      </c>
      <c r="D44" s="209"/>
      <c r="E44" s="87" t="s">
        <v>292</v>
      </c>
      <c r="F44" s="53">
        <f t="shared" si="8"/>
        <v>4.2713906396047747</v>
      </c>
      <c r="G44" s="96" t="str">
        <f>IF(F44&gt;0,"↑","↓")</f>
        <v>↑</v>
      </c>
      <c r="H44" s="53">
        <f t="shared" si="9"/>
        <v>30.413171128186804</v>
      </c>
      <c r="I44" s="96" t="str">
        <f t="shared" si="10"/>
        <v>↑</v>
      </c>
      <c r="J44" s="87"/>
      <c r="K44" s="157">
        <v>18173</v>
      </c>
      <c r="L44" s="157">
        <v>17428.558196573489</v>
      </c>
      <c r="M44" s="157">
        <v>16985.415993907085</v>
      </c>
      <c r="N44" s="157">
        <v>16658.963264387479</v>
      </c>
      <c r="O44" s="157">
        <v>15364.702178999707</v>
      </c>
      <c r="P44" s="157">
        <v>15041.761829506369</v>
      </c>
      <c r="Q44" s="157">
        <v>15114.010434347756</v>
      </c>
      <c r="R44" s="157">
        <v>14922.028363751286</v>
      </c>
      <c r="S44" s="157">
        <v>15040.005550737209</v>
      </c>
      <c r="T44" s="157">
        <v>15154.142229763982</v>
      </c>
      <c r="U44" s="157">
        <v>14822.953223306286</v>
      </c>
      <c r="V44" s="157">
        <v>14515.4929022082</v>
      </c>
      <c r="W44" s="157">
        <v>14441.629248152012</v>
      </c>
      <c r="X44" s="157">
        <v>13849.934854932302</v>
      </c>
      <c r="Y44" s="157">
        <v>13934.942186274455</v>
      </c>
      <c r="Z44" s="60" t="s">
        <v>210</v>
      </c>
      <c r="AA44" s="60" t="s">
        <v>210</v>
      </c>
    </row>
    <row r="45" spans="1:27" ht="15.75" x14ac:dyDescent="0.25">
      <c r="A45" s="194"/>
      <c r="B45" s="195"/>
      <c r="C45" s="12" t="s">
        <v>4</v>
      </c>
      <c r="D45" s="209"/>
      <c r="E45" s="87" t="s">
        <v>292</v>
      </c>
      <c r="F45" s="53">
        <f t="shared" si="8"/>
        <v>16.789579600932342</v>
      </c>
      <c r="G45" s="96" t="str">
        <f>IF(F45&gt;0,"↑","↓")</f>
        <v>↑</v>
      </c>
      <c r="H45" s="53">
        <f t="shared" si="9"/>
        <v>42.128129647536525</v>
      </c>
      <c r="I45" s="96" t="str">
        <f t="shared" si="10"/>
        <v>↑</v>
      </c>
      <c r="J45" s="87"/>
      <c r="K45" s="157">
        <v>10412</v>
      </c>
      <c r="L45" s="157">
        <v>8915.1789359783597</v>
      </c>
      <c r="M45" s="157">
        <v>9735.4589489718201</v>
      </c>
      <c r="N45" s="157">
        <v>9025.0531745853132</v>
      </c>
      <c r="O45" s="157">
        <v>8620.4034074290721</v>
      </c>
      <c r="P45" s="157">
        <v>7681.8595519196806</v>
      </c>
      <c r="Q45" s="157">
        <v>7473.7397375545152</v>
      </c>
      <c r="R45" s="157">
        <v>7496.4157383266183</v>
      </c>
      <c r="S45" s="157">
        <v>7445.7255854293162</v>
      </c>
      <c r="T45" s="157">
        <v>7236.8856943132641</v>
      </c>
      <c r="U45" s="157">
        <v>7081.3677395823852</v>
      </c>
      <c r="V45" s="157">
        <v>6784.7697160883272</v>
      </c>
      <c r="W45" s="157">
        <v>7363.4313747253</v>
      </c>
      <c r="X45" s="157">
        <v>7212.0600828958277</v>
      </c>
      <c r="Y45" s="157">
        <v>7325.7841539325909</v>
      </c>
      <c r="Z45" s="60" t="s">
        <v>210</v>
      </c>
      <c r="AA45" s="60" t="s">
        <v>210</v>
      </c>
    </row>
    <row r="46" spans="1:27" s="5" customFormat="1" ht="15.75" x14ac:dyDescent="0.25">
      <c r="A46" s="194"/>
      <c r="B46" s="201" t="s">
        <v>40</v>
      </c>
      <c r="C46" s="11" t="s">
        <v>416</v>
      </c>
      <c r="D46" s="212" t="s">
        <v>80</v>
      </c>
      <c r="E46" s="87" t="s">
        <v>292</v>
      </c>
      <c r="F46" s="53">
        <f t="shared" si="8"/>
        <v>-1.4705882352941302</v>
      </c>
      <c r="G46" s="97" t="str">
        <f>IF(F46&gt;0,"↑","↓")</f>
        <v>↓</v>
      </c>
      <c r="H46" s="53">
        <f t="shared" si="9"/>
        <v>6.9236435060152246</v>
      </c>
      <c r="I46" s="96" t="str">
        <f t="shared" si="10"/>
        <v>↑</v>
      </c>
      <c r="J46" s="96"/>
      <c r="K46" s="53">
        <v>87.1</v>
      </c>
      <c r="L46" s="53">
        <v>88.4</v>
      </c>
      <c r="M46" s="53">
        <v>87.55</v>
      </c>
      <c r="N46" s="53">
        <v>86.3</v>
      </c>
      <c r="O46" s="53">
        <v>87.47</v>
      </c>
      <c r="P46" s="53">
        <v>88.27</v>
      </c>
      <c r="Q46" s="53">
        <v>87.27</v>
      </c>
      <c r="R46" s="53">
        <v>86.68</v>
      </c>
      <c r="S46" s="53">
        <v>84.17</v>
      </c>
      <c r="T46" s="53">
        <v>84.9</v>
      </c>
      <c r="U46" s="53">
        <v>84.12</v>
      </c>
      <c r="V46" s="53">
        <v>83.08</v>
      </c>
      <c r="W46" s="53">
        <v>80.88</v>
      </c>
      <c r="X46" s="53">
        <v>83.42</v>
      </c>
      <c r="Y46" s="53">
        <v>81.459999999999994</v>
      </c>
      <c r="Z46" s="57" t="s">
        <v>210</v>
      </c>
      <c r="AA46" s="57" t="s">
        <v>210</v>
      </c>
    </row>
    <row r="47" spans="1:27" ht="15.75" x14ac:dyDescent="0.25">
      <c r="A47" s="194"/>
      <c r="B47" s="194"/>
      <c r="C47" s="12" t="s">
        <v>54</v>
      </c>
      <c r="D47" s="194" t="s">
        <v>80</v>
      </c>
      <c r="E47" s="87" t="s">
        <v>292</v>
      </c>
      <c r="F47" s="53">
        <f t="shared" si="8"/>
        <v>-0.80738177623990737</v>
      </c>
      <c r="G47" s="87" t="s">
        <v>294</v>
      </c>
      <c r="H47" s="53">
        <f t="shared" si="9"/>
        <v>8.7093919858425011</v>
      </c>
      <c r="I47" s="96" t="str">
        <f t="shared" si="10"/>
        <v>↑</v>
      </c>
      <c r="J47" s="96"/>
      <c r="K47" s="138">
        <v>86</v>
      </c>
      <c r="L47" s="58">
        <v>86.7</v>
      </c>
      <c r="M47" s="58">
        <v>85.48</v>
      </c>
      <c r="N47" s="58">
        <v>84.8</v>
      </c>
      <c r="O47" s="58">
        <v>87.27</v>
      </c>
      <c r="P47" s="58">
        <v>87.61</v>
      </c>
      <c r="Q47" s="58">
        <v>86.09</v>
      </c>
      <c r="R47" s="58">
        <v>85.48</v>
      </c>
      <c r="S47" s="58">
        <v>83.37</v>
      </c>
      <c r="T47" s="58">
        <v>83.23</v>
      </c>
      <c r="U47" s="58">
        <v>82.08</v>
      </c>
      <c r="V47" s="58">
        <v>80.98</v>
      </c>
      <c r="W47" s="58">
        <v>79.33</v>
      </c>
      <c r="X47" s="58">
        <v>82.08</v>
      </c>
      <c r="Y47" s="58">
        <v>79.11</v>
      </c>
      <c r="Z47" s="61" t="s">
        <v>210</v>
      </c>
      <c r="AA47" s="61" t="s">
        <v>210</v>
      </c>
    </row>
    <row r="48" spans="1:27" ht="15.75" x14ac:dyDescent="0.25">
      <c r="A48" s="194"/>
      <c r="B48" s="194"/>
      <c r="C48" s="12" t="s">
        <v>56</v>
      </c>
      <c r="D48" s="194" t="s">
        <v>80</v>
      </c>
      <c r="E48" s="87" t="s">
        <v>292</v>
      </c>
      <c r="F48" s="53">
        <f t="shared" si="8"/>
        <v>-2.5470653377630157</v>
      </c>
      <c r="G48" s="97" t="str">
        <f>IF(F48&gt;0,"↑","↓")</f>
        <v>↓</v>
      </c>
      <c r="H48" s="53">
        <f t="shared" si="9"/>
        <v>4.4634377967711458</v>
      </c>
      <c r="I48" s="96" t="str">
        <f t="shared" si="10"/>
        <v>↑</v>
      </c>
      <c r="J48" s="96"/>
      <c r="K48" s="138">
        <v>88</v>
      </c>
      <c r="L48" s="58">
        <v>90.3</v>
      </c>
      <c r="M48" s="58">
        <v>89.99</v>
      </c>
      <c r="N48" s="58">
        <v>88</v>
      </c>
      <c r="O48" s="58">
        <v>87.68</v>
      </c>
      <c r="P48" s="58">
        <v>89.03</v>
      </c>
      <c r="Q48" s="58">
        <v>88.65</v>
      </c>
      <c r="R48" s="58">
        <v>88.11</v>
      </c>
      <c r="S48" s="58">
        <v>85.13</v>
      </c>
      <c r="T48" s="58">
        <v>86.92</v>
      </c>
      <c r="U48" s="58">
        <v>86.63</v>
      </c>
      <c r="V48" s="58">
        <v>85.76</v>
      </c>
      <c r="W48" s="58">
        <v>82.76</v>
      </c>
      <c r="X48" s="58">
        <v>85.05</v>
      </c>
      <c r="Y48" s="58">
        <v>84.24</v>
      </c>
      <c r="Z48" s="61" t="s">
        <v>210</v>
      </c>
      <c r="AA48" s="61" t="s">
        <v>210</v>
      </c>
    </row>
    <row r="49" spans="1:27" ht="15.75" x14ac:dyDescent="0.25">
      <c r="A49" s="194"/>
      <c r="B49" s="194"/>
      <c r="C49" s="12" t="s">
        <v>1</v>
      </c>
      <c r="D49" s="194" t="s">
        <v>80</v>
      </c>
      <c r="E49" s="87" t="s">
        <v>292</v>
      </c>
      <c r="F49" s="53">
        <f t="shared" ref="F49:F54" si="11">((K49/L49)*100)-100</f>
        <v>-1.6648168701442785</v>
      </c>
      <c r="G49" s="97" t="str">
        <f t="shared" ref="G49:G63" si="12">IF(F49&gt;0,"↑","↓")</f>
        <v>↓</v>
      </c>
      <c r="H49" s="53">
        <f t="shared" ref="H49:H54" si="13">((K49/Y49)*100)-100</f>
        <v>6.5928777670837206</v>
      </c>
      <c r="I49" s="96" t="str">
        <f t="shared" si="10"/>
        <v>↑</v>
      </c>
      <c r="J49" s="96"/>
      <c r="K49" s="58">
        <v>88.6</v>
      </c>
      <c r="L49" s="58">
        <v>90.1</v>
      </c>
      <c r="M49" s="58">
        <v>89.6</v>
      </c>
      <c r="N49" s="58">
        <v>89</v>
      </c>
      <c r="O49" s="58">
        <v>89.14</v>
      </c>
      <c r="P49" s="58">
        <v>89.71</v>
      </c>
      <c r="Q49" s="58">
        <v>88.56</v>
      </c>
      <c r="R49" s="58">
        <v>88.2</v>
      </c>
      <c r="S49" s="58">
        <v>85.47</v>
      </c>
      <c r="T49" s="58">
        <v>86.28</v>
      </c>
      <c r="U49" s="58">
        <v>86.31</v>
      </c>
      <c r="V49" s="58">
        <v>85.19</v>
      </c>
      <c r="W49" s="58">
        <v>82.37</v>
      </c>
      <c r="X49" s="58">
        <v>84.93</v>
      </c>
      <c r="Y49" s="58">
        <v>83.12</v>
      </c>
      <c r="Z49" s="61" t="s">
        <v>210</v>
      </c>
      <c r="AA49" s="61" t="s">
        <v>210</v>
      </c>
    </row>
    <row r="50" spans="1:27" ht="15.75" x14ac:dyDescent="0.25">
      <c r="A50" s="194"/>
      <c r="B50" s="194"/>
      <c r="C50" s="12" t="s">
        <v>39</v>
      </c>
      <c r="D50" s="194" t="s">
        <v>80</v>
      </c>
      <c r="E50" s="87" t="s">
        <v>292</v>
      </c>
      <c r="F50" s="53">
        <f t="shared" si="11"/>
        <v>-0.5636978579481422</v>
      </c>
      <c r="G50" s="87" t="s">
        <v>294</v>
      </c>
      <c r="H50" s="53">
        <f t="shared" si="13"/>
        <v>8.3138892300135012</v>
      </c>
      <c r="I50" s="96" t="str">
        <f t="shared" si="10"/>
        <v>↑</v>
      </c>
      <c r="J50" s="96"/>
      <c r="K50" s="58">
        <v>88.2</v>
      </c>
      <c r="L50" s="58">
        <v>88.7</v>
      </c>
      <c r="M50" s="58">
        <v>88.21</v>
      </c>
      <c r="N50" s="58">
        <v>88.8</v>
      </c>
      <c r="O50" s="58">
        <v>89.45</v>
      </c>
      <c r="P50" s="58">
        <v>89.91</v>
      </c>
      <c r="Q50" s="58">
        <v>87.66</v>
      </c>
      <c r="R50" s="58">
        <v>87.6</v>
      </c>
      <c r="S50" s="58">
        <v>84.87</v>
      </c>
      <c r="T50" s="58">
        <v>85.26</v>
      </c>
      <c r="U50" s="58">
        <v>85.13</v>
      </c>
      <c r="V50" s="58">
        <v>83.66</v>
      </c>
      <c r="W50" s="58">
        <v>81.34</v>
      </c>
      <c r="X50" s="58">
        <v>83.59</v>
      </c>
      <c r="Y50" s="58">
        <v>81.430000000000007</v>
      </c>
      <c r="Z50" s="61" t="s">
        <v>210</v>
      </c>
      <c r="AA50" s="61" t="s">
        <v>210</v>
      </c>
    </row>
    <row r="51" spans="1:27" ht="15.75" x14ac:dyDescent="0.25">
      <c r="A51" s="194"/>
      <c r="B51" s="194"/>
      <c r="C51" s="12" t="s">
        <v>3</v>
      </c>
      <c r="D51" s="194" t="s">
        <v>80</v>
      </c>
      <c r="E51" s="87" t="s">
        <v>292</v>
      </c>
      <c r="F51" s="53">
        <f t="shared" si="11"/>
        <v>-2.7352297592997843</v>
      </c>
      <c r="G51" s="97" t="str">
        <f t="shared" si="12"/>
        <v>↓</v>
      </c>
      <c r="H51" s="53">
        <f t="shared" si="13"/>
        <v>4.6374764595103812</v>
      </c>
      <c r="I51" s="96" t="str">
        <f t="shared" si="10"/>
        <v>↑</v>
      </c>
      <c r="J51" s="96"/>
      <c r="K51" s="58">
        <v>88.9</v>
      </c>
      <c r="L51" s="58">
        <v>91.4</v>
      </c>
      <c r="M51" s="58">
        <v>91.08</v>
      </c>
      <c r="N51" s="58">
        <v>89.2</v>
      </c>
      <c r="O51" s="58">
        <v>88.82</v>
      </c>
      <c r="P51" s="58">
        <v>89.49</v>
      </c>
      <c r="Q51" s="58">
        <v>89.51</v>
      </c>
      <c r="R51" s="58">
        <v>88.84</v>
      </c>
      <c r="S51" s="58">
        <v>86.12</v>
      </c>
      <c r="T51" s="58">
        <v>87.39</v>
      </c>
      <c r="U51" s="58">
        <v>87.61</v>
      </c>
      <c r="V51" s="58">
        <v>86.94</v>
      </c>
      <c r="W51" s="58">
        <v>83.47</v>
      </c>
      <c r="X51" s="58">
        <v>86.42</v>
      </c>
      <c r="Y51" s="58">
        <v>84.96</v>
      </c>
      <c r="Z51" s="61" t="s">
        <v>210</v>
      </c>
      <c r="AA51" s="61" t="s">
        <v>210</v>
      </c>
    </row>
    <row r="52" spans="1:27" ht="15.75" x14ac:dyDescent="0.25">
      <c r="A52" s="194"/>
      <c r="B52" s="194"/>
      <c r="C52" s="12" t="s">
        <v>4</v>
      </c>
      <c r="D52" s="194" t="s">
        <v>80</v>
      </c>
      <c r="E52" s="87" t="s">
        <v>292</v>
      </c>
      <c r="F52" s="53">
        <f t="shared" si="11"/>
        <v>-1.8292682926829258</v>
      </c>
      <c r="G52" s="97" t="str">
        <f t="shared" si="12"/>
        <v>↓</v>
      </c>
      <c r="H52" s="53">
        <f t="shared" si="13"/>
        <v>10.002732987154957</v>
      </c>
      <c r="I52" s="96" t="str">
        <f t="shared" si="10"/>
        <v>↑</v>
      </c>
      <c r="J52" s="96"/>
      <c r="K52" s="58">
        <v>80.5</v>
      </c>
      <c r="L52" s="58">
        <v>82</v>
      </c>
      <c r="M52" s="58">
        <v>77.290000000000006</v>
      </c>
      <c r="N52" s="58">
        <v>70.8</v>
      </c>
      <c r="O52" s="58">
        <v>80.59</v>
      </c>
      <c r="P52" s="58">
        <v>82.51</v>
      </c>
      <c r="Q52" s="58">
        <v>83.8</v>
      </c>
      <c r="R52" s="58">
        <v>79.739999999999995</v>
      </c>
      <c r="S52" s="58">
        <v>81.09</v>
      </c>
      <c r="T52" s="58">
        <v>80.33</v>
      </c>
      <c r="U52" s="58">
        <v>70.400000000000006</v>
      </c>
      <c r="V52" s="58">
        <v>72.61</v>
      </c>
      <c r="W52" s="58">
        <v>71.95</v>
      </c>
      <c r="X52" s="58">
        <v>76.180000000000007</v>
      </c>
      <c r="Y52" s="58">
        <v>73.180000000000007</v>
      </c>
      <c r="Z52" s="61" t="s">
        <v>210</v>
      </c>
      <c r="AA52" s="61" t="s">
        <v>210</v>
      </c>
    </row>
    <row r="53" spans="1:27" ht="15.75" x14ac:dyDescent="0.25">
      <c r="A53" s="194"/>
      <c r="B53" s="194"/>
      <c r="C53" s="12" t="s">
        <v>5</v>
      </c>
      <c r="D53" s="194" t="s">
        <v>80</v>
      </c>
      <c r="E53" s="87" t="s">
        <v>292</v>
      </c>
      <c r="F53" s="53">
        <f t="shared" si="11"/>
        <v>-0.37688442211054962</v>
      </c>
      <c r="G53" s="87" t="s">
        <v>294</v>
      </c>
      <c r="H53" s="53">
        <f t="shared" si="13"/>
        <v>12.148211002687034</v>
      </c>
      <c r="I53" s="96" t="str">
        <f t="shared" si="10"/>
        <v>↑</v>
      </c>
      <c r="J53" s="96"/>
      <c r="K53" s="58">
        <v>79.3</v>
      </c>
      <c r="L53" s="58">
        <v>79.599999999999994</v>
      </c>
      <c r="M53" s="58">
        <v>74.89</v>
      </c>
      <c r="N53" s="58">
        <v>67.400000000000006</v>
      </c>
      <c r="O53" s="58">
        <v>80.87</v>
      </c>
      <c r="P53" s="58">
        <v>80.28</v>
      </c>
      <c r="Q53" s="58">
        <v>81.540000000000006</v>
      </c>
      <c r="R53" s="58">
        <v>77.52</v>
      </c>
      <c r="S53" s="58">
        <v>79.56</v>
      </c>
      <c r="T53" s="58">
        <v>76.94</v>
      </c>
      <c r="U53" s="58">
        <v>68.260000000000005</v>
      </c>
      <c r="V53" s="58">
        <v>71.099999999999994</v>
      </c>
      <c r="W53" s="58">
        <v>70.2</v>
      </c>
      <c r="X53" s="58">
        <v>76.78</v>
      </c>
      <c r="Y53" s="58">
        <v>70.709999999999994</v>
      </c>
      <c r="Z53" s="61" t="s">
        <v>210</v>
      </c>
      <c r="AA53" s="61" t="s">
        <v>210</v>
      </c>
    </row>
    <row r="54" spans="1:27" ht="15.75" x14ac:dyDescent="0.25">
      <c r="A54" s="194"/>
      <c r="B54" s="194"/>
      <c r="C54" s="12" t="s">
        <v>6</v>
      </c>
      <c r="D54" s="194" t="s">
        <v>80</v>
      </c>
      <c r="E54" s="87" t="s">
        <v>292</v>
      </c>
      <c r="F54" s="53">
        <f t="shared" si="11"/>
        <v>-4.3428571428571416</v>
      </c>
      <c r="G54" s="97" t="str">
        <f t="shared" si="12"/>
        <v>↓</v>
      </c>
      <c r="H54" s="53">
        <f t="shared" si="13"/>
        <v>2.3727984344422737</v>
      </c>
      <c r="I54" s="96" t="str">
        <f t="shared" si="10"/>
        <v>↑</v>
      </c>
      <c r="J54" s="96"/>
      <c r="K54" s="58">
        <v>83.7</v>
      </c>
      <c r="L54" s="58">
        <v>87.5</v>
      </c>
      <c r="M54" s="58">
        <v>83.07</v>
      </c>
      <c r="N54" s="58">
        <v>78.599999999999994</v>
      </c>
      <c r="O54" s="58">
        <v>79.930000000000007</v>
      </c>
      <c r="P54" s="58">
        <v>88.71</v>
      </c>
      <c r="Q54" s="58">
        <v>90.75</v>
      </c>
      <c r="R54" s="58">
        <v>86.68</v>
      </c>
      <c r="S54" s="58">
        <v>85.65</v>
      </c>
      <c r="T54" s="58">
        <v>91.62</v>
      </c>
      <c r="U54" s="58">
        <v>79.489999999999995</v>
      </c>
      <c r="V54" s="58">
        <v>78.62</v>
      </c>
      <c r="W54" s="58">
        <v>79.400000000000006</v>
      </c>
      <c r="X54" s="58">
        <v>74.02</v>
      </c>
      <c r="Y54" s="58">
        <v>81.760000000000005</v>
      </c>
      <c r="Z54" s="61" t="s">
        <v>210</v>
      </c>
      <c r="AA54" s="61" t="s">
        <v>210</v>
      </c>
    </row>
    <row r="55" spans="1:27" ht="26.25" x14ac:dyDescent="0.25">
      <c r="A55" s="194"/>
      <c r="B55" s="194"/>
      <c r="C55" s="12" t="s">
        <v>428</v>
      </c>
      <c r="D55" s="194"/>
      <c r="E55" s="87" t="s">
        <v>292</v>
      </c>
      <c r="F55" s="53"/>
      <c r="G55" s="87"/>
      <c r="H55" s="53"/>
      <c r="I55" s="87"/>
      <c r="J55" s="87"/>
      <c r="K55" s="58">
        <v>88.2</v>
      </c>
      <c r="L55" s="47" t="s">
        <v>210</v>
      </c>
      <c r="M55" s="47" t="s">
        <v>210</v>
      </c>
      <c r="N55" s="47" t="s">
        <v>210</v>
      </c>
      <c r="O55" s="47" t="s">
        <v>210</v>
      </c>
      <c r="P55" s="47" t="s">
        <v>210</v>
      </c>
      <c r="Q55" s="47" t="s">
        <v>210</v>
      </c>
      <c r="R55" s="47" t="s">
        <v>210</v>
      </c>
      <c r="S55" s="47" t="s">
        <v>210</v>
      </c>
      <c r="T55" s="47" t="s">
        <v>210</v>
      </c>
      <c r="U55" s="47" t="s">
        <v>210</v>
      </c>
      <c r="V55" s="47" t="s">
        <v>210</v>
      </c>
      <c r="W55" s="47" t="s">
        <v>210</v>
      </c>
      <c r="X55" s="47" t="s">
        <v>210</v>
      </c>
      <c r="Y55" s="47" t="s">
        <v>210</v>
      </c>
      <c r="Z55" s="47" t="s">
        <v>210</v>
      </c>
      <c r="AA55" s="61"/>
    </row>
    <row r="56" spans="1:27" ht="26.25" x14ac:dyDescent="0.25">
      <c r="A56" s="194"/>
      <c r="B56" s="194"/>
      <c r="C56" s="12" t="s">
        <v>429</v>
      </c>
      <c r="D56" s="194"/>
      <c r="E56" s="87" t="s">
        <v>292</v>
      </c>
      <c r="F56" s="53"/>
      <c r="G56" s="87"/>
      <c r="H56" s="53"/>
      <c r="I56" s="87"/>
      <c r="J56" s="87"/>
      <c r="K56" s="58">
        <v>89</v>
      </c>
      <c r="L56" s="47" t="s">
        <v>210</v>
      </c>
      <c r="M56" s="47" t="s">
        <v>210</v>
      </c>
      <c r="N56" s="47" t="s">
        <v>210</v>
      </c>
      <c r="O56" s="47" t="s">
        <v>210</v>
      </c>
      <c r="P56" s="47" t="s">
        <v>210</v>
      </c>
      <c r="Q56" s="47" t="s">
        <v>210</v>
      </c>
      <c r="R56" s="47" t="s">
        <v>210</v>
      </c>
      <c r="S56" s="47" t="s">
        <v>210</v>
      </c>
      <c r="T56" s="47" t="s">
        <v>210</v>
      </c>
      <c r="U56" s="47" t="s">
        <v>210</v>
      </c>
      <c r="V56" s="47" t="s">
        <v>210</v>
      </c>
      <c r="W56" s="47" t="s">
        <v>210</v>
      </c>
      <c r="X56" s="47" t="s">
        <v>210</v>
      </c>
      <c r="Y56" s="47" t="s">
        <v>210</v>
      </c>
      <c r="Z56" s="47" t="s">
        <v>210</v>
      </c>
      <c r="AA56" s="61"/>
    </row>
    <row r="57" spans="1:27" ht="26.25" x14ac:dyDescent="0.25">
      <c r="A57" s="194"/>
      <c r="B57" s="194"/>
      <c r="C57" s="12" t="s">
        <v>430</v>
      </c>
      <c r="D57" s="194"/>
      <c r="E57" s="87" t="s">
        <v>292</v>
      </c>
      <c r="F57" s="53"/>
      <c r="G57" s="87"/>
      <c r="H57" s="53"/>
      <c r="I57" s="87"/>
      <c r="J57" s="87"/>
      <c r="K57" s="58">
        <v>90.3</v>
      </c>
      <c r="L57" s="47" t="s">
        <v>210</v>
      </c>
      <c r="M57" s="47" t="s">
        <v>210</v>
      </c>
      <c r="N57" s="47" t="s">
        <v>210</v>
      </c>
      <c r="O57" s="47" t="s">
        <v>210</v>
      </c>
      <c r="P57" s="47" t="s">
        <v>210</v>
      </c>
      <c r="Q57" s="47" t="s">
        <v>210</v>
      </c>
      <c r="R57" s="47" t="s">
        <v>210</v>
      </c>
      <c r="S57" s="47" t="s">
        <v>210</v>
      </c>
      <c r="T57" s="47" t="s">
        <v>210</v>
      </c>
      <c r="U57" s="47" t="s">
        <v>210</v>
      </c>
      <c r="V57" s="47" t="s">
        <v>210</v>
      </c>
      <c r="W57" s="47" t="s">
        <v>210</v>
      </c>
      <c r="X57" s="47" t="s">
        <v>210</v>
      </c>
      <c r="Y57" s="47" t="s">
        <v>210</v>
      </c>
      <c r="Z57" s="47" t="s">
        <v>210</v>
      </c>
      <c r="AA57" s="61"/>
    </row>
    <row r="58" spans="1:27" ht="26.25" x14ac:dyDescent="0.25">
      <c r="A58" s="194"/>
      <c r="B58" s="195"/>
      <c r="C58" s="12" t="s">
        <v>431</v>
      </c>
      <c r="D58" s="195"/>
      <c r="E58" s="87" t="s">
        <v>292</v>
      </c>
      <c r="F58" s="53"/>
      <c r="G58" s="87"/>
      <c r="H58" s="53"/>
      <c r="I58" s="87"/>
      <c r="J58" s="87"/>
      <c r="K58" s="58">
        <v>87.5</v>
      </c>
      <c r="L58" s="47" t="s">
        <v>210</v>
      </c>
      <c r="M58" s="47" t="s">
        <v>210</v>
      </c>
      <c r="N58" s="47" t="s">
        <v>210</v>
      </c>
      <c r="O58" s="47" t="s">
        <v>210</v>
      </c>
      <c r="P58" s="47" t="s">
        <v>210</v>
      </c>
      <c r="Q58" s="47" t="s">
        <v>210</v>
      </c>
      <c r="R58" s="47" t="s">
        <v>210</v>
      </c>
      <c r="S58" s="47" t="s">
        <v>210</v>
      </c>
      <c r="T58" s="47" t="s">
        <v>210</v>
      </c>
      <c r="U58" s="47" t="s">
        <v>210</v>
      </c>
      <c r="V58" s="47" t="s">
        <v>210</v>
      </c>
      <c r="W58" s="47" t="s">
        <v>210</v>
      </c>
      <c r="X58" s="47" t="s">
        <v>210</v>
      </c>
      <c r="Y58" s="47" t="s">
        <v>210</v>
      </c>
      <c r="Z58" s="47" t="s">
        <v>210</v>
      </c>
      <c r="AA58" s="61"/>
    </row>
    <row r="59" spans="1:27" s="5" customFormat="1" ht="15.75" x14ac:dyDescent="0.25">
      <c r="A59" s="194"/>
      <c r="B59" s="201" t="s">
        <v>189</v>
      </c>
      <c r="C59" s="11" t="s">
        <v>416</v>
      </c>
      <c r="D59" s="212" t="s">
        <v>80</v>
      </c>
      <c r="E59" s="87" t="s">
        <v>292</v>
      </c>
      <c r="F59" s="53">
        <f>((K59/L59)*100)-100</f>
        <v>-0.33898305084746028</v>
      </c>
      <c r="G59" s="87" t="s">
        <v>294</v>
      </c>
      <c r="H59" s="53">
        <f>((K59/Y59)*100)-100</f>
        <v>31.191432396251656</v>
      </c>
      <c r="I59" s="96" t="str">
        <f t="shared" ref="I59:I67" si="14">IF(H59&gt;0,"↑","↓")</f>
        <v>↑</v>
      </c>
      <c r="J59" s="96"/>
      <c r="K59" s="47">
        <v>58.8</v>
      </c>
      <c r="L59" s="47">
        <v>59</v>
      </c>
      <c r="M59" s="47">
        <v>59.56</v>
      </c>
      <c r="N59" s="47">
        <v>56.5</v>
      </c>
      <c r="O59" s="47">
        <v>59.88</v>
      </c>
      <c r="P59" s="47">
        <v>60.99</v>
      </c>
      <c r="Q59" s="47">
        <v>59.59</v>
      </c>
      <c r="R59" s="47">
        <v>58.1</v>
      </c>
      <c r="S59" s="47">
        <v>53.1</v>
      </c>
      <c r="T59" s="47">
        <v>55.21</v>
      </c>
      <c r="U59" s="47">
        <v>53.46</v>
      </c>
      <c r="V59" s="47">
        <v>50.94</v>
      </c>
      <c r="W59" s="47">
        <v>48.32</v>
      </c>
      <c r="X59" s="47">
        <v>48.89</v>
      </c>
      <c r="Y59" s="47">
        <v>44.82</v>
      </c>
      <c r="Z59" s="57" t="s">
        <v>210</v>
      </c>
      <c r="AA59" s="57" t="s">
        <v>210</v>
      </c>
    </row>
    <row r="60" spans="1:27" ht="15.75" x14ac:dyDescent="0.25">
      <c r="A60" s="194"/>
      <c r="B60" s="194"/>
      <c r="C60" s="12" t="s">
        <v>54</v>
      </c>
      <c r="D60" s="194" t="s">
        <v>80</v>
      </c>
      <c r="E60" s="87" t="s">
        <v>292</v>
      </c>
      <c r="F60" s="53">
        <f>((K60/L60)*100)-100</f>
        <v>0.64935064935065157</v>
      </c>
      <c r="G60" s="87" t="s">
        <v>294</v>
      </c>
      <c r="H60" s="53">
        <f>((K60/Y60)*100)-100</f>
        <v>34.899912967798087</v>
      </c>
      <c r="I60" s="96" t="str">
        <f t="shared" si="14"/>
        <v>↑</v>
      </c>
      <c r="J60" s="96"/>
      <c r="K60" s="58">
        <v>62</v>
      </c>
      <c r="L60" s="58">
        <v>61.6</v>
      </c>
      <c r="M60" s="58">
        <v>60.95</v>
      </c>
      <c r="N60" s="58">
        <v>59.2</v>
      </c>
      <c r="O60" s="58">
        <v>63.56</v>
      </c>
      <c r="P60" s="58">
        <v>64.53</v>
      </c>
      <c r="Q60" s="58">
        <v>62.44</v>
      </c>
      <c r="R60" s="58">
        <v>61.13</v>
      </c>
      <c r="S60" s="58">
        <v>57.57</v>
      </c>
      <c r="T60" s="58">
        <v>59.87</v>
      </c>
      <c r="U60" s="58">
        <v>56.6</v>
      </c>
      <c r="V60" s="58">
        <v>53.69</v>
      </c>
      <c r="W60" s="58">
        <v>49.97</v>
      </c>
      <c r="X60" s="58">
        <v>51.93</v>
      </c>
      <c r="Y60" s="58">
        <v>45.96</v>
      </c>
      <c r="Z60" s="61" t="s">
        <v>210</v>
      </c>
      <c r="AA60" s="61" t="s">
        <v>210</v>
      </c>
    </row>
    <row r="61" spans="1:27" ht="15.75" x14ac:dyDescent="0.25">
      <c r="A61" s="194"/>
      <c r="B61" s="194"/>
      <c r="C61" s="12" t="s">
        <v>56</v>
      </c>
      <c r="D61" s="194" t="s">
        <v>80</v>
      </c>
      <c r="E61" s="87" t="s">
        <v>292</v>
      </c>
      <c r="F61" s="53">
        <f>((K61/L61)*100)-100</f>
        <v>0</v>
      </c>
      <c r="G61" s="87" t="s">
        <v>294</v>
      </c>
      <c r="H61" s="53">
        <f>((K61/Y61)*100)-100</f>
        <v>28.794848206071777</v>
      </c>
      <c r="I61" s="96" t="str">
        <f t="shared" si="14"/>
        <v>↑</v>
      </c>
      <c r="J61" s="96"/>
      <c r="K61" s="58">
        <v>56</v>
      </c>
      <c r="L61" s="58">
        <v>56</v>
      </c>
      <c r="M61" s="58">
        <v>57.92</v>
      </c>
      <c r="N61" s="58">
        <v>53.3</v>
      </c>
      <c r="O61" s="58">
        <v>55.79</v>
      </c>
      <c r="P61" s="58">
        <v>56.86</v>
      </c>
      <c r="Q61" s="58">
        <v>56.22</v>
      </c>
      <c r="R61" s="58">
        <v>54.51</v>
      </c>
      <c r="S61" s="58">
        <v>47.7</v>
      </c>
      <c r="T61" s="58">
        <v>49.56</v>
      </c>
      <c r="U61" s="58">
        <v>49.59</v>
      </c>
      <c r="V61" s="58">
        <v>47.42</v>
      </c>
      <c r="W61" s="58">
        <v>46.33</v>
      </c>
      <c r="X61" s="58">
        <v>45.15</v>
      </c>
      <c r="Y61" s="58">
        <v>43.48</v>
      </c>
      <c r="Z61" s="61" t="s">
        <v>210</v>
      </c>
      <c r="AA61" s="61" t="s">
        <v>210</v>
      </c>
    </row>
    <row r="62" spans="1:27" ht="15.75" x14ac:dyDescent="0.25">
      <c r="A62" s="194"/>
      <c r="B62" s="194"/>
      <c r="C62" s="12" t="s">
        <v>1</v>
      </c>
      <c r="D62" s="194" t="s">
        <v>80</v>
      </c>
      <c r="E62" s="87" t="s">
        <v>292</v>
      </c>
      <c r="F62" s="53">
        <f t="shared" ref="F62:F67" si="15">((K62/L62)*100)-100</f>
        <v>0.84033613445377853</v>
      </c>
      <c r="G62" s="87" t="s">
        <v>294</v>
      </c>
      <c r="H62" s="53">
        <f t="shared" ref="H62:H67" si="16">((K62/Y62)*100)-100</f>
        <v>31.061598951507193</v>
      </c>
      <c r="I62" s="96" t="str">
        <f t="shared" si="14"/>
        <v>↑</v>
      </c>
      <c r="J62" s="96"/>
      <c r="K62" s="58">
        <v>60</v>
      </c>
      <c r="L62" s="58">
        <v>59.5</v>
      </c>
      <c r="M62" s="58">
        <v>61.57</v>
      </c>
      <c r="N62" s="58">
        <v>58.1</v>
      </c>
      <c r="O62" s="58">
        <v>60.67</v>
      </c>
      <c r="P62" s="58">
        <v>61.09</v>
      </c>
      <c r="Q62" s="58">
        <v>60.2</v>
      </c>
      <c r="R62" s="58">
        <v>59.82</v>
      </c>
      <c r="S62" s="58">
        <v>54.59</v>
      </c>
      <c r="T62" s="58">
        <v>55.4</v>
      </c>
      <c r="U62" s="58">
        <v>55.3</v>
      </c>
      <c r="V62" s="58">
        <v>52.16</v>
      </c>
      <c r="W62" s="58">
        <v>50.01</v>
      </c>
      <c r="X62" s="58">
        <v>49.95</v>
      </c>
      <c r="Y62" s="58">
        <v>45.78</v>
      </c>
      <c r="Z62" s="61" t="s">
        <v>210</v>
      </c>
      <c r="AA62" s="61" t="s">
        <v>210</v>
      </c>
    </row>
    <row r="63" spans="1:27" ht="15.75" x14ac:dyDescent="0.25">
      <c r="A63" s="194"/>
      <c r="B63" s="194"/>
      <c r="C63" s="12" t="s">
        <v>39</v>
      </c>
      <c r="D63" s="194" t="s">
        <v>80</v>
      </c>
      <c r="E63" s="87" t="s">
        <v>292</v>
      </c>
      <c r="F63" s="53">
        <f t="shared" si="15"/>
        <v>1.5999999999999943</v>
      </c>
      <c r="G63" s="96" t="str">
        <f t="shared" si="12"/>
        <v>↑</v>
      </c>
      <c r="H63" s="53">
        <f t="shared" si="16"/>
        <v>33.403361344537814</v>
      </c>
      <c r="I63" s="96" t="str">
        <f t="shared" si="14"/>
        <v>↑</v>
      </c>
      <c r="J63" s="96"/>
      <c r="K63" s="58">
        <v>63.5</v>
      </c>
      <c r="L63" s="58">
        <v>62.5</v>
      </c>
      <c r="M63" s="58">
        <v>64.28</v>
      </c>
      <c r="N63" s="58">
        <v>62.3</v>
      </c>
      <c r="O63" s="58">
        <v>65.02</v>
      </c>
      <c r="P63" s="58">
        <v>64.930000000000007</v>
      </c>
      <c r="Q63" s="58">
        <v>63.93</v>
      </c>
      <c r="R63" s="58">
        <v>64.31</v>
      </c>
      <c r="S63" s="58">
        <v>60.45</v>
      </c>
      <c r="T63" s="58">
        <v>61.32</v>
      </c>
      <c r="U63" s="58">
        <v>60.03</v>
      </c>
      <c r="V63" s="58">
        <v>56.01</v>
      </c>
      <c r="W63" s="58">
        <v>52.91</v>
      </c>
      <c r="X63" s="58">
        <v>53.75</v>
      </c>
      <c r="Y63" s="58">
        <v>47.6</v>
      </c>
      <c r="Z63" s="61" t="s">
        <v>210</v>
      </c>
      <c r="AA63" s="61" t="s">
        <v>210</v>
      </c>
    </row>
    <row r="64" spans="1:27" ht="15.75" x14ac:dyDescent="0.25">
      <c r="A64" s="194"/>
      <c r="B64" s="194"/>
      <c r="C64" s="12" t="s">
        <v>3</v>
      </c>
      <c r="D64" s="194" t="s">
        <v>80</v>
      </c>
      <c r="E64" s="87" t="s">
        <v>292</v>
      </c>
      <c r="F64" s="53">
        <f t="shared" si="15"/>
        <v>0</v>
      </c>
      <c r="G64" s="87" t="s">
        <v>294</v>
      </c>
      <c r="H64" s="53">
        <f t="shared" si="16"/>
        <v>28.796528887873933</v>
      </c>
      <c r="I64" s="96" t="str">
        <f t="shared" si="14"/>
        <v>↑</v>
      </c>
      <c r="J64" s="96"/>
      <c r="K64" s="58">
        <v>56.4</v>
      </c>
      <c r="L64" s="58">
        <v>56.4</v>
      </c>
      <c r="M64" s="58">
        <v>58.7</v>
      </c>
      <c r="N64" s="58">
        <v>53.8</v>
      </c>
      <c r="O64" s="58">
        <v>56.29</v>
      </c>
      <c r="P64" s="58">
        <v>57.11</v>
      </c>
      <c r="Q64" s="58">
        <v>56.25</v>
      </c>
      <c r="R64" s="58">
        <v>55.06</v>
      </c>
      <c r="S64" s="58">
        <v>48.26</v>
      </c>
      <c r="T64" s="58">
        <v>49.05</v>
      </c>
      <c r="U64" s="58">
        <v>50.04</v>
      </c>
      <c r="V64" s="58">
        <v>47.71</v>
      </c>
      <c r="W64" s="58">
        <v>46.93</v>
      </c>
      <c r="X64" s="58">
        <v>45.65</v>
      </c>
      <c r="Y64" s="58">
        <v>43.79</v>
      </c>
      <c r="Z64" s="61" t="s">
        <v>210</v>
      </c>
      <c r="AA64" s="61" t="s">
        <v>210</v>
      </c>
    </row>
    <row r="65" spans="1:27" ht="15.75" x14ac:dyDescent="0.25">
      <c r="A65" s="194"/>
      <c r="B65" s="194"/>
      <c r="C65" s="12" t="s">
        <v>4</v>
      </c>
      <c r="D65" s="194" t="s">
        <v>80</v>
      </c>
      <c r="E65" s="87" t="s">
        <v>292</v>
      </c>
      <c r="F65" s="53">
        <f t="shared" si="15"/>
        <v>-7.2390572390572316</v>
      </c>
      <c r="G65" s="96" t="s">
        <v>292</v>
      </c>
      <c r="H65" s="53">
        <f t="shared" si="16"/>
        <v>29.312367988735048</v>
      </c>
      <c r="I65" s="96" t="str">
        <f t="shared" si="14"/>
        <v>↑</v>
      </c>
      <c r="J65" s="96"/>
      <c r="K65" s="58">
        <v>55.1</v>
      </c>
      <c r="L65" s="58">
        <v>59.4</v>
      </c>
      <c r="M65" s="58">
        <v>51.82</v>
      </c>
      <c r="N65" s="58">
        <v>49.7</v>
      </c>
      <c r="O65" s="58">
        <v>59.3</v>
      </c>
      <c r="P65" s="58">
        <v>65.48</v>
      </c>
      <c r="Q65" s="58">
        <v>60.98</v>
      </c>
      <c r="R65" s="58">
        <v>51.06</v>
      </c>
      <c r="S65" s="58">
        <v>48.7</v>
      </c>
      <c r="T65" s="58">
        <v>57.95</v>
      </c>
      <c r="U65" s="58">
        <v>44.5</v>
      </c>
      <c r="V65" s="58">
        <v>46.27</v>
      </c>
      <c r="W65" s="58">
        <v>39.01</v>
      </c>
      <c r="X65" s="58">
        <v>45.27</v>
      </c>
      <c r="Y65" s="58">
        <v>42.61</v>
      </c>
      <c r="Z65" s="61" t="s">
        <v>210</v>
      </c>
      <c r="AA65" s="61" t="s">
        <v>210</v>
      </c>
    </row>
    <row r="66" spans="1:27" ht="15.75" x14ac:dyDescent="0.25">
      <c r="A66" s="194"/>
      <c r="B66" s="194"/>
      <c r="C66" s="12" t="s">
        <v>5</v>
      </c>
      <c r="D66" s="194" t="s">
        <v>80</v>
      </c>
      <c r="E66" s="87" t="s">
        <v>292</v>
      </c>
      <c r="F66" s="53">
        <f t="shared" si="15"/>
        <v>-7.6142131979695478</v>
      </c>
      <c r="G66" s="96" t="s">
        <v>292</v>
      </c>
      <c r="H66" s="53">
        <f t="shared" si="16"/>
        <v>37.948458817584651</v>
      </c>
      <c r="I66" s="96" t="str">
        <f t="shared" si="14"/>
        <v>↑</v>
      </c>
      <c r="J66" s="96"/>
      <c r="K66" s="58">
        <v>54.6</v>
      </c>
      <c r="L66" s="58">
        <v>59.1</v>
      </c>
      <c r="M66" s="58">
        <v>49.3</v>
      </c>
      <c r="N66" s="58">
        <v>46.9</v>
      </c>
      <c r="O66" s="58">
        <v>58.91</v>
      </c>
      <c r="P66" s="58">
        <v>65.83</v>
      </c>
      <c r="Q66" s="58">
        <v>59.41</v>
      </c>
      <c r="R66" s="58">
        <v>49.53</v>
      </c>
      <c r="S66" s="58">
        <v>47.38</v>
      </c>
      <c r="T66" s="58">
        <v>57.4</v>
      </c>
      <c r="U66" s="58">
        <v>44</v>
      </c>
      <c r="V66" s="58">
        <v>45.48</v>
      </c>
      <c r="W66" s="58">
        <v>38.130000000000003</v>
      </c>
      <c r="X66" s="58">
        <v>45.49</v>
      </c>
      <c r="Y66" s="58">
        <v>39.58</v>
      </c>
      <c r="Z66" s="61" t="s">
        <v>210</v>
      </c>
      <c r="AA66" s="61" t="s">
        <v>210</v>
      </c>
    </row>
    <row r="67" spans="1:27" ht="15.75" x14ac:dyDescent="0.25">
      <c r="A67" s="194"/>
      <c r="B67" s="194"/>
      <c r="C67" s="12" t="s">
        <v>6</v>
      </c>
      <c r="D67" s="194" t="s">
        <v>80</v>
      </c>
      <c r="E67" s="87" t="s">
        <v>292</v>
      </c>
      <c r="F67" s="53">
        <f t="shared" si="15"/>
        <v>-6.312292358804001</v>
      </c>
      <c r="G67" s="96" t="s">
        <v>292</v>
      </c>
      <c r="H67" s="53">
        <f t="shared" si="16"/>
        <v>5.9154929577464657</v>
      </c>
      <c r="I67" s="96" t="str">
        <f t="shared" si="14"/>
        <v>↑</v>
      </c>
      <c r="J67" s="96"/>
      <c r="K67" s="58">
        <v>56.4</v>
      </c>
      <c r="L67" s="58">
        <v>60.2</v>
      </c>
      <c r="M67" s="58">
        <v>57.91</v>
      </c>
      <c r="N67" s="58">
        <v>55.9</v>
      </c>
      <c r="O67" s="58">
        <v>60.24</v>
      </c>
      <c r="P67" s="58">
        <v>64.5</v>
      </c>
      <c r="Q67" s="58">
        <v>65.92</v>
      </c>
      <c r="R67" s="58">
        <v>55.89</v>
      </c>
      <c r="S67" s="58">
        <v>52.62</v>
      </c>
      <c r="T67" s="58">
        <v>59.82</v>
      </c>
      <c r="U67" s="58">
        <v>46.61</v>
      </c>
      <c r="V67" s="58">
        <v>49.43</v>
      </c>
      <c r="W67" s="58">
        <v>42.79</v>
      </c>
      <c r="X67" s="58">
        <v>44.47</v>
      </c>
      <c r="Y67" s="58">
        <v>53.25</v>
      </c>
      <c r="Z67" s="61" t="s">
        <v>210</v>
      </c>
      <c r="AA67" s="61" t="s">
        <v>210</v>
      </c>
    </row>
    <row r="68" spans="1:27" ht="26.25" x14ac:dyDescent="0.25">
      <c r="A68" s="194"/>
      <c r="B68" s="194"/>
      <c r="C68" s="12" t="s">
        <v>428</v>
      </c>
      <c r="D68" s="194"/>
      <c r="E68" s="87" t="s">
        <v>292</v>
      </c>
      <c r="F68" s="53"/>
      <c r="G68" s="87"/>
      <c r="H68" s="53"/>
      <c r="I68" s="87"/>
      <c r="J68" s="87"/>
      <c r="K68" s="58">
        <v>60.4</v>
      </c>
      <c r="L68" s="47" t="s">
        <v>210</v>
      </c>
      <c r="M68" s="47" t="s">
        <v>210</v>
      </c>
      <c r="N68" s="47" t="s">
        <v>210</v>
      </c>
      <c r="O68" s="47" t="s">
        <v>210</v>
      </c>
      <c r="P68" s="47" t="s">
        <v>210</v>
      </c>
      <c r="Q68" s="47" t="s">
        <v>210</v>
      </c>
      <c r="R68" s="47" t="s">
        <v>210</v>
      </c>
      <c r="S68" s="47" t="s">
        <v>210</v>
      </c>
      <c r="T68" s="47" t="s">
        <v>210</v>
      </c>
      <c r="U68" s="47" t="s">
        <v>210</v>
      </c>
      <c r="V68" s="47" t="s">
        <v>210</v>
      </c>
      <c r="W68" s="47" t="s">
        <v>210</v>
      </c>
      <c r="X68" s="47" t="s">
        <v>210</v>
      </c>
      <c r="Y68" s="47" t="s">
        <v>210</v>
      </c>
      <c r="Z68" s="47" t="s">
        <v>210</v>
      </c>
      <c r="AA68" s="47" t="s">
        <v>210</v>
      </c>
    </row>
    <row r="69" spans="1:27" ht="26.25" x14ac:dyDescent="0.25">
      <c r="A69" s="194"/>
      <c r="B69" s="194"/>
      <c r="C69" s="12" t="s">
        <v>429</v>
      </c>
      <c r="D69" s="194"/>
      <c r="E69" s="87" t="s">
        <v>292</v>
      </c>
      <c r="F69" s="53"/>
      <c r="G69" s="87"/>
      <c r="H69" s="53"/>
      <c r="I69" s="87"/>
      <c r="J69" s="87"/>
      <c r="K69" s="58">
        <v>58.2</v>
      </c>
      <c r="L69" s="47" t="s">
        <v>210</v>
      </c>
      <c r="M69" s="47" t="s">
        <v>210</v>
      </c>
      <c r="N69" s="47" t="s">
        <v>210</v>
      </c>
      <c r="O69" s="47" t="s">
        <v>210</v>
      </c>
      <c r="P69" s="47" t="s">
        <v>210</v>
      </c>
      <c r="Q69" s="47" t="s">
        <v>210</v>
      </c>
      <c r="R69" s="47" t="s">
        <v>210</v>
      </c>
      <c r="S69" s="47" t="s">
        <v>210</v>
      </c>
      <c r="T69" s="47" t="s">
        <v>210</v>
      </c>
      <c r="U69" s="47" t="s">
        <v>210</v>
      </c>
      <c r="V69" s="47" t="s">
        <v>210</v>
      </c>
      <c r="W69" s="47" t="s">
        <v>210</v>
      </c>
      <c r="X69" s="47" t="s">
        <v>210</v>
      </c>
      <c r="Y69" s="47" t="s">
        <v>210</v>
      </c>
      <c r="Z69" s="47" t="s">
        <v>210</v>
      </c>
      <c r="AA69" s="47" t="s">
        <v>210</v>
      </c>
    </row>
    <row r="70" spans="1:27" ht="26.25" x14ac:dyDescent="0.25">
      <c r="A70" s="194"/>
      <c r="B70" s="194"/>
      <c r="C70" s="12" t="s">
        <v>430</v>
      </c>
      <c r="D70" s="194"/>
      <c r="E70" s="87" t="s">
        <v>292</v>
      </c>
      <c r="F70" s="53"/>
      <c r="G70" s="87"/>
      <c r="H70" s="53"/>
      <c r="I70" s="87"/>
      <c r="J70" s="87"/>
      <c r="K70" s="58">
        <v>63.2</v>
      </c>
      <c r="L70" s="47" t="s">
        <v>210</v>
      </c>
      <c r="M70" s="47" t="s">
        <v>210</v>
      </c>
      <c r="N70" s="47" t="s">
        <v>210</v>
      </c>
      <c r="O70" s="47" t="s">
        <v>210</v>
      </c>
      <c r="P70" s="47" t="s">
        <v>210</v>
      </c>
      <c r="Q70" s="47" t="s">
        <v>210</v>
      </c>
      <c r="R70" s="47" t="s">
        <v>210</v>
      </c>
      <c r="S70" s="47" t="s">
        <v>210</v>
      </c>
      <c r="T70" s="47" t="s">
        <v>210</v>
      </c>
      <c r="U70" s="47" t="s">
        <v>210</v>
      </c>
      <c r="V70" s="47" t="s">
        <v>210</v>
      </c>
      <c r="W70" s="47" t="s">
        <v>210</v>
      </c>
      <c r="X70" s="47" t="s">
        <v>210</v>
      </c>
      <c r="Y70" s="47" t="s">
        <v>210</v>
      </c>
      <c r="Z70" s="47" t="s">
        <v>210</v>
      </c>
      <c r="AA70" s="47" t="s">
        <v>210</v>
      </c>
    </row>
    <row r="71" spans="1:27" ht="26.25" x14ac:dyDescent="0.25">
      <c r="A71" s="194"/>
      <c r="B71" s="195"/>
      <c r="C71" s="12" t="s">
        <v>431</v>
      </c>
      <c r="D71" s="195"/>
      <c r="E71" s="87" t="s">
        <v>292</v>
      </c>
      <c r="F71" s="53"/>
      <c r="G71" s="87"/>
      <c r="H71" s="53"/>
      <c r="I71" s="87"/>
      <c r="J71" s="87"/>
      <c r="K71" s="58">
        <v>61.2</v>
      </c>
      <c r="L71" s="47" t="s">
        <v>210</v>
      </c>
      <c r="M71" s="47" t="s">
        <v>210</v>
      </c>
      <c r="N71" s="47" t="s">
        <v>210</v>
      </c>
      <c r="O71" s="47" t="s">
        <v>210</v>
      </c>
      <c r="P71" s="47" t="s">
        <v>210</v>
      </c>
      <c r="Q71" s="47" t="s">
        <v>210</v>
      </c>
      <c r="R71" s="47" t="s">
        <v>210</v>
      </c>
      <c r="S71" s="47" t="s">
        <v>210</v>
      </c>
      <c r="T71" s="47" t="s">
        <v>210</v>
      </c>
      <c r="U71" s="47" t="s">
        <v>210</v>
      </c>
      <c r="V71" s="47" t="s">
        <v>210</v>
      </c>
      <c r="W71" s="47" t="s">
        <v>210</v>
      </c>
      <c r="X71" s="47" t="s">
        <v>210</v>
      </c>
      <c r="Y71" s="47" t="s">
        <v>210</v>
      </c>
      <c r="Z71" s="47" t="s">
        <v>210</v>
      </c>
      <c r="AA71" s="47" t="s">
        <v>210</v>
      </c>
    </row>
    <row r="72" spans="1:27" s="5" customFormat="1" ht="26.25" x14ac:dyDescent="0.25">
      <c r="A72" s="194"/>
      <c r="B72" s="40" t="s">
        <v>160</v>
      </c>
      <c r="C72" s="13" t="s">
        <v>0</v>
      </c>
      <c r="D72" s="17" t="s">
        <v>220</v>
      </c>
      <c r="E72" s="87" t="s">
        <v>293</v>
      </c>
      <c r="F72" s="53">
        <f>(((1/K72)/(1/L72)*100)-100)</f>
        <v>5.8943919631286263</v>
      </c>
      <c r="G72" s="96" t="str">
        <f>IF(F72&gt;0,"↓","↑")</f>
        <v>↓</v>
      </c>
      <c r="H72" s="53">
        <f>(((1/K72)/(1/Y72)*100)-100)</f>
        <v>64.489255841306715</v>
      </c>
      <c r="I72" s="96" t="str">
        <f t="shared" ref="I72:I81" si="17">IF(H72&gt;0,"↓","↑")</f>
        <v>↓</v>
      </c>
      <c r="J72" s="87"/>
      <c r="K72" s="76">
        <v>1773.7686256966392</v>
      </c>
      <c r="L72" s="76">
        <v>1878.3215010141987</v>
      </c>
      <c r="M72" s="76">
        <v>1935.8914487339146</v>
      </c>
      <c r="N72" s="76">
        <v>1990.0526623756582</v>
      </c>
      <c r="O72" s="76">
        <v>2035.5141823275358</v>
      </c>
      <c r="P72" s="76">
        <v>2100.1304428846511</v>
      </c>
      <c r="Q72" s="76">
        <v>2105.9427504667083</v>
      </c>
      <c r="R72" s="76">
        <v>2168.4557128745473</v>
      </c>
      <c r="S72" s="76">
        <v>2294.9687602762251</v>
      </c>
      <c r="T72" s="76">
        <v>2412.1335185778917</v>
      </c>
      <c r="U72" s="76">
        <v>2396.9087523277467</v>
      </c>
      <c r="V72" s="76">
        <v>2457.4329000999769</v>
      </c>
      <c r="W72" s="76">
        <v>2637.3397435897436</v>
      </c>
      <c r="X72" s="76">
        <v>2529.1509279027755</v>
      </c>
      <c r="Y72" s="76">
        <v>2917.6588127549744</v>
      </c>
      <c r="Z72" s="76">
        <v>2883.5696413678065</v>
      </c>
      <c r="AA72" s="76">
        <v>3191.811788345613</v>
      </c>
    </row>
    <row r="73" spans="1:27" s="5" customFormat="1" ht="15.75" x14ac:dyDescent="0.25">
      <c r="A73" s="194"/>
      <c r="B73" s="201" t="s">
        <v>408</v>
      </c>
      <c r="C73" s="29" t="s">
        <v>413</v>
      </c>
      <c r="D73" s="212" t="s">
        <v>80</v>
      </c>
      <c r="E73" s="87" t="s">
        <v>293</v>
      </c>
      <c r="F73" s="53">
        <f t="shared" ref="F73:F81" si="18">(((1/K73)/(1/L73)*100)-100)</f>
        <v>-0.86930856878491625</v>
      </c>
      <c r="G73" s="97" t="str">
        <f>IF(F73&gt;0,"↓","↑")</f>
        <v>↑</v>
      </c>
      <c r="H73" s="53">
        <f>(((1/K73)/(1/Y73)*100)-100)</f>
        <v>24.673945228966915</v>
      </c>
      <c r="I73" s="96" t="str">
        <f t="shared" si="17"/>
        <v>↓</v>
      </c>
      <c r="J73" s="96"/>
      <c r="K73" s="47">
        <v>25.466832748204887</v>
      </c>
      <c r="L73" s="47">
        <v>25.245447388926621</v>
      </c>
      <c r="M73" s="47">
        <v>24.027368867664041</v>
      </c>
      <c r="N73" s="47">
        <v>26.903418557082293</v>
      </c>
      <c r="O73" s="47">
        <v>27.458436721307788</v>
      </c>
      <c r="P73" s="47">
        <v>33.071040412026285</v>
      </c>
      <c r="Q73" s="47">
        <v>36.917765279688837</v>
      </c>
      <c r="R73" s="47">
        <v>35.090740637428333</v>
      </c>
      <c r="S73" s="47">
        <v>36.033321112088373</v>
      </c>
      <c r="T73" s="47">
        <v>38.754083032212897</v>
      </c>
      <c r="U73" s="47">
        <v>41.665117610741788</v>
      </c>
      <c r="V73" s="47">
        <v>40.318177431581873</v>
      </c>
      <c r="W73" s="47">
        <v>41.84222757177502</v>
      </c>
      <c r="X73" s="47">
        <v>37.085164514266943</v>
      </c>
      <c r="Y73" s="47">
        <v>31.75050511204957</v>
      </c>
      <c r="Z73" s="47">
        <v>25.927654620572365</v>
      </c>
      <c r="AA73" s="47">
        <v>28.630540545226484</v>
      </c>
    </row>
    <row r="74" spans="1:27" ht="15.75" x14ac:dyDescent="0.25">
      <c r="A74" s="194"/>
      <c r="B74" s="194"/>
      <c r="C74" s="14" t="s">
        <v>54</v>
      </c>
      <c r="D74" s="194" t="s">
        <v>80</v>
      </c>
      <c r="E74" s="87" t="s">
        <v>293</v>
      </c>
      <c r="F74" s="53">
        <f>(((1/K74)/(1/L74)*100)-100)</f>
        <v>-0.52203758915412379</v>
      </c>
      <c r="G74" s="97" t="str">
        <f>IF(F74&gt;0,"↓","↑")</f>
        <v>↑</v>
      </c>
      <c r="H74" s="53">
        <f>(((1/K74)/(1/Y74)*100)-100)</f>
        <v>24.553360368060481</v>
      </c>
      <c r="I74" s="96" t="str">
        <f t="shared" si="17"/>
        <v>↓</v>
      </c>
      <c r="J74" s="96"/>
      <c r="K74" s="137">
        <v>27.461668245353778</v>
      </c>
      <c r="L74" s="58">
        <v>27.318308014504233</v>
      </c>
      <c r="M74" s="58">
        <v>25.708828997590611</v>
      </c>
      <c r="N74" s="58">
        <v>28.433011315862593</v>
      </c>
      <c r="O74" s="58">
        <v>28.074795009550581</v>
      </c>
      <c r="P74" s="58">
        <v>35.617888014788754</v>
      </c>
      <c r="Q74" s="58">
        <v>40.96051568534385</v>
      </c>
      <c r="R74" s="58">
        <v>37.472158657526464</v>
      </c>
      <c r="S74" s="58">
        <v>36.891918013592182</v>
      </c>
      <c r="T74" s="58">
        <v>41.177840527828437</v>
      </c>
      <c r="U74" s="58">
        <v>44.586429776544982</v>
      </c>
      <c r="V74" s="58">
        <v>41.633402385480764</v>
      </c>
      <c r="W74" s="58">
        <v>44.16197804648791</v>
      </c>
      <c r="X74" s="58">
        <v>38.083063620262159</v>
      </c>
      <c r="Y74" s="58">
        <v>34.204430612716727</v>
      </c>
      <c r="Z74" s="58">
        <v>26.275767779463649</v>
      </c>
      <c r="AA74" s="58">
        <v>31.27027578681243</v>
      </c>
    </row>
    <row r="75" spans="1:27" ht="15.75" x14ac:dyDescent="0.25">
      <c r="A75" s="194"/>
      <c r="B75" s="194"/>
      <c r="C75" s="14" t="s">
        <v>55</v>
      </c>
      <c r="D75" s="194" t="s">
        <v>80</v>
      </c>
      <c r="E75" s="87" t="s">
        <v>293</v>
      </c>
      <c r="F75" s="53">
        <f>(((1/K75)/(1/L75)*100)-100)</f>
        <v>-1.2918006916180502</v>
      </c>
      <c r="G75" s="97" t="str">
        <f>IF(F75&gt;0,"↓","↑")</f>
        <v>↑</v>
      </c>
      <c r="H75" s="53">
        <f>(((1/K75)/(1/Y75)*100)-100)</f>
        <v>24.172745772692934</v>
      </c>
      <c r="I75" s="96" t="str">
        <f t="shared" si="17"/>
        <v>↓</v>
      </c>
      <c r="J75" s="96"/>
      <c r="K75" s="137">
        <v>23.366679522865677</v>
      </c>
      <c r="L75" s="58">
        <v>23.064828595181126</v>
      </c>
      <c r="M75" s="58">
        <v>22.166269254489411</v>
      </c>
      <c r="N75" s="58">
        <v>25.232565261177221</v>
      </c>
      <c r="O75" s="58">
        <v>26.789169083980962</v>
      </c>
      <c r="P75" s="58">
        <v>30.190733798452584</v>
      </c>
      <c r="Q75" s="58">
        <v>32.239989825178455</v>
      </c>
      <c r="R75" s="58">
        <v>32.39407699707543</v>
      </c>
      <c r="S75" s="58">
        <v>35.1693154501829</v>
      </c>
      <c r="T75" s="58">
        <v>36.331026239169638</v>
      </c>
      <c r="U75" s="58">
        <v>38.694308318625211</v>
      </c>
      <c r="V75" s="58">
        <v>38.964596676647474</v>
      </c>
      <c r="W75" s="58">
        <v>39.595201192659047</v>
      </c>
      <c r="X75" s="58">
        <v>36.050725957088694</v>
      </c>
      <c r="Y75" s="58">
        <v>29.015047559447897</v>
      </c>
      <c r="Z75" s="58">
        <v>25.55550217343086</v>
      </c>
      <c r="AA75" s="58">
        <v>25.732536999777189</v>
      </c>
    </row>
    <row r="76" spans="1:27" ht="15.75" x14ac:dyDescent="0.25">
      <c r="A76" s="194"/>
      <c r="B76" s="194"/>
      <c r="C76" s="14" t="s">
        <v>1</v>
      </c>
      <c r="D76" s="194" t="s">
        <v>80</v>
      </c>
      <c r="E76" s="87" t="s">
        <v>293</v>
      </c>
      <c r="F76" s="53">
        <f t="shared" si="18"/>
        <v>5.7931054577326364</v>
      </c>
      <c r="G76" s="96" t="str">
        <f t="shared" ref="G76:G81" si="19">IF(F76&gt;0,"↓","↑")</f>
        <v>↓</v>
      </c>
      <c r="H76" s="53">
        <f t="shared" ref="H76:H81" si="20">(((1/K76)/(1/Y76)*100)-100)</f>
        <v>32.109181361732453</v>
      </c>
      <c r="I76" s="96" t="str">
        <f t="shared" si="17"/>
        <v>↓</v>
      </c>
      <c r="J76" s="96"/>
      <c r="K76" s="58">
        <v>22.28487995446125</v>
      </c>
      <c r="L76" s="58">
        <v>23.575866551352309</v>
      </c>
      <c r="M76" s="58">
        <v>22.408208745026631</v>
      </c>
      <c r="N76" s="58">
        <v>24.48432785410667</v>
      </c>
      <c r="O76" s="58">
        <v>22.283944430220799</v>
      </c>
      <c r="P76" s="58">
        <v>29.838383470135359</v>
      </c>
      <c r="Q76" s="58">
        <v>30.612687793080429</v>
      </c>
      <c r="R76" s="58">
        <v>29.698545796593162</v>
      </c>
      <c r="S76" s="58">
        <v>28.296045333238425</v>
      </c>
      <c r="T76" s="58">
        <v>32.194369707800291</v>
      </c>
      <c r="U76" s="58">
        <v>35.792457874548234</v>
      </c>
      <c r="V76" s="58">
        <v>35.669183706808823</v>
      </c>
      <c r="W76" s="58">
        <v>39.742760906509815</v>
      </c>
      <c r="X76" s="58">
        <v>35.914213302592067</v>
      </c>
      <c r="Y76" s="58">
        <v>29.440372475283567</v>
      </c>
      <c r="Z76" s="58">
        <v>25.54326307842792</v>
      </c>
      <c r="AA76" s="58">
        <v>27.527113201224552</v>
      </c>
    </row>
    <row r="77" spans="1:27" ht="15.75" x14ac:dyDescent="0.25">
      <c r="A77" s="194"/>
      <c r="B77" s="194"/>
      <c r="C77" s="14" t="s">
        <v>2</v>
      </c>
      <c r="D77" s="194" t="s">
        <v>80</v>
      </c>
      <c r="E77" s="87" t="s">
        <v>293</v>
      </c>
      <c r="F77" s="53">
        <f t="shared" si="18"/>
        <v>7.6330985077170084</v>
      </c>
      <c r="G77" s="96" t="str">
        <f t="shared" si="19"/>
        <v>↓</v>
      </c>
      <c r="H77" s="53">
        <f t="shared" si="20"/>
        <v>28.235652946593802</v>
      </c>
      <c r="I77" s="96" t="str">
        <f t="shared" si="17"/>
        <v>↓</v>
      </c>
      <c r="J77" s="96"/>
      <c r="K77" s="58">
        <v>24.045999346001238</v>
      </c>
      <c r="L77" s="58">
        <v>25.881454163246499</v>
      </c>
      <c r="M77" s="58">
        <v>25.288271189290164</v>
      </c>
      <c r="N77" s="58">
        <v>28.042577068084896</v>
      </c>
      <c r="O77" s="58">
        <v>24.191488392825995</v>
      </c>
      <c r="P77" s="58">
        <v>32.88067803114297</v>
      </c>
      <c r="Q77" s="58">
        <v>32.531532304843061</v>
      </c>
      <c r="R77" s="58">
        <v>30.46299594842732</v>
      </c>
      <c r="S77" s="58">
        <v>26.283385225032223</v>
      </c>
      <c r="T77" s="58">
        <v>32.31624018640273</v>
      </c>
      <c r="U77" s="58">
        <v>37.617071290783905</v>
      </c>
      <c r="V77" s="58">
        <v>35.663516003834985</v>
      </c>
      <c r="W77" s="58">
        <v>40.987913949662456</v>
      </c>
      <c r="X77" s="58">
        <v>36.300071955767983</v>
      </c>
      <c r="Y77" s="58">
        <v>30.835544268878369</v>
      </c>
      <c r="Z77" s="58">
        <v>25.484062052697148</v>
      </c>
      <c r="AA77" s="58">
        <v>29.541626665982662</v>
      </c>
    </row>
    <row r="78" spans="1:27" ht="15.75" x14ac:dyDescent="0.25">
      <c r="A78" s="194"/>
      <c r="B78" s="194"/>
      <c r="C78" s="14" t="s">
        <v>3</v>
      </c>
      <c r="D78" s="194" t="s">
        <v>80</v>
      </c>
      <c r="E78" s="87" t="s">
        <v>293</v>
      </c>
      <c r="F78" s="53">
        <f t="shared" si="18"/>
        <v>3.7462870787260556</v>
      </c>
      <c r="G78" s="96" t="str">
        <f t="shared" si="19"/>
        <v>↓</v>
      </c>
      <c r="H78" s="53">
        <f t="shared" si="20"/>
        <v>37.346624299029941</v>
      </c>
      <c r="I78" s="96" t="str">
        <f t="shared" si="17"/>
        <v>↓</v>
      </c>
      <c r="J78" s="96"/>
      <c r="K78" s="58">
        <v>20.522658647398465</v>
      </c>
      <c r="L78" s="58">
        <v>21.291496356517008</v>
      </c>
      <c r="M78" s="58">
        <v>19.520352444023459</v>
      </c>
      <c r="N78" s="58">
        <v>20.925936454250817</v>
      </c>
      <c r="O78" s="58">
        <v>20.446077176361435</v>
      </c>
      <c r="P78" s="58">
        <v>26.667177818594162</v>
      </c>
      <c r="Q78" s="58">
        <v>28.634976802875698</v>
      </c>
      <c r="R78" s="58">
        <v>28.923767343971164</v>
      </c>
      <c r="S78" s="58">
        <v>30.058459801311106</v>
      </c>
      <c r="T78" s="58">
        <v>32.089674805218294</v>
      </c>
      <c r="U78" s="58">
        <v>34.128086968552367</v>
      </c>
      <c r="V78" s="58">
        <v>35.674373863748798</v>
      </c>
      <c r="W78" s="58">
        <v>38.693958161408318</v>
      </c>
      <c r="X78" s="58">
        <v>35.573026025677777</v>
      </c>
      <c r="Y78" s="58">
        <v>28.187178868614755</v>
      </c>
      <c r="Z78" s="58">
        <v>25.597444667325682</v>
      </c>
      <c r="AA78" s="58">
        <v>25.720194222157183</v>
      </c>
    </row>
    <row r="79" spans="1:27" ht="15.75" x14ac:dyDescent="0.25">
      <c r="A79" s="194"/>
      <c r="B79" s="194"/>
      <c r="C79" s="14" t="s">
        <v>4</v>
      </c>
      <c r="D79" s="194" t="s">
        <v>80</v>
      </c>
      <c r="E79" s="87" t="s">
        <v>293</v>
      </c>
      <c r="F79" s="53">
        <f t="shared" si="18"/>
        <v>-18.254304882142407</v>
      </c>
      <c r="G79" s="97" t="str">
        <f t="shared" si="19"/>
        <v>↑</v>
      </c>
      <c r="H79" s="53">
        <f t="shared" si="20"/>
        <v>6.1013396870745424</v>
      </c>
      <c r="I79" s="96" t="str">
        <f t="shared" si="17"/>
        <v>↓</v>
      </c>
      <c r="J79" s="96"/>
      <c r="K79" s="58">
        <v>43.447474754678886</v>
      </c>
      <c r="L79" s="58">
        <v>35.516440249367946</v>
      </c>
      <c r="M79" s="58">
        <v>32.938516626579265</v>
      </c>
      <c r="N79" s="58">
        <v>37.700779835603186</v>
      </c>
      <c r="O79" s="58">
        <v>43.639938167137103</v>
      </c>
      <c r="P79" s="58">
        <v>56.019207776468484</v>
      </c>
      <c r="Q79" s="58">
        <v>71.173569965940374</v>
      </c>
      <c r="R79" s="58">
        <v>69.942935659753118</v>
      </c>
      <c r="S79" s="58">
        <v>71.551682404921493</v>
      </c>
      <c r="T79" s="58">
        <v>67.173072059055656</v>
      </c>
      <c r="U79" s="58">
        <v>72.409348284268845</v>
      </c>
      <c r="V79" s="58">
        <v>68.82774205156143</v>
      </c>
      <c r="W79" s="58">
        <v>61.405923540412999</v>
      </c>
      <c r="X79" s="58">
        <v>49.457141230989528</v>
      </c>
      <c r="Y79" s="58">
        <v>46.098352774917807</v>
      </c>
      <c r="Z79" s="58">
        <v>31.504541436566186</v>
      </c>
      <c r="AA79" s="58">
        <v>33.270150624340545</v>
      </c>
    </row>
    <row r="80" spans="1:27" ht="15.75" x14ac:dyDescent="0.25">
      <c r="A80" s="194"/>
      <c r="B80" s="194"/>
      <c r="C80" s="14" t="s">
        <v>5</v>
      </c>
      <c r="D80" s="194" t="s">
        <v>80</v>
      </c>
      <c r="E80" s="87" t="s">
        <v>293</v>
      </c>
      <c r="F80" s="53">
        <f t="shared" si="18"/>
        <v>-19.901868539852259</v>
      </c>
      <c r="G80" s="97" t="str">
        <f t="shared" si="19"/>
        <v>↑</v>
      </c>
      <c r="H80" s="53">
        <f t="shared" si="20"/>
        <v>5.4472685012749054</v>
      </c>
      <c r="I80" s="96" t="str">
        <f t="shared" si="17"/>
        <v>↓</v>
      </c>
      <c r="J80" s="96"/>
      <c r="K80" s="58">
        <v>43.715753363707243</v>
      </c>
      <c r="L80" s="58">
        <v>35.015501598056183</v>
      </c>
      <c r="M80" s="58">
        <v>28.460544167783926</v>
      </c>
      <c r="N80" s="58">
        <v>31.545558810404128</v>
      </c>
      <c r="O80" s="58">
        <v>38.476705407572162</v>
      </c>
      <c r="P80" s="58">
        <v>51.178986558332795</v>
      </c>
      <c r="Q80" s="58">
        <v>72.106552911718154</v>
      </c>
      <c r="R80" s="58">
        <v>70.128288748867377</v>
      </c>
      <c r="S80" s="58">
        <v>71.801383340660877</v>
      </c>
      <c r="T80" s="58">
        <v>68.733458315063032</v>
      </c>
      <c r="U80" s="58">
        <v>72.089968024255597</v>
      </c>
      <c r="V80" s="58">
        <v>67.797324646691209</v>
      </c>
      <c r="W80" s="58">
        <v>62.537317742411723</v>
      </c>
      <c r="X80" s="58">
        <v>47.249675958921564</v>
      </c>
      <c r="Y80" s="58">
        <v>46.097067826783494</v>
      </c>
      <c r="Z80" s="58">
        <v>31.504879706661644</v>
      </c>
      <c r="AA80" s="58">
        <v>35.94256281532008</v>
      </c>
    </row>
    <row r="81" spans="1:27" ht="15.75" x14ac:dyDescent="0.25">
      <c r="A81" s="194"/>
      <c r="B81" s="194"/>
      <c r="C81" s="14" t="s">
        <v>6</v>
      </c>
      <c r="D81" s="194" t="s">
        <v>80</v>
      </c>
      <c r="E81" s="87" t="s">
        <v>293</v>
      </c>
      <c r="F81" s="53">
        <f t="shared" si="18"/>
        <v>-15.843655159654318</v>
      </c>
      <c r="G81" s="97" t="str">
        <f t="shared" si="19"/>
        <v>↑</v>
      </c>
      <c r="H81" s="53">
        <f t="shared" si="20"/>
        <v>7.0180020607967037</v>
      </c>
      <c r="I81" s="96" t="str">
        <f t="shared" si="17"/>
        <v>↓</v>
      </c>
      <c r="J81" s="96"/>
      <c r="K81" s="58">
        <v>43.081026519461737</v>
      </c>
      <c r="L81" s="58">
        <v>36.255417238478991</v>
      </c>
      <c r="M81" s="58">
        <v>40.830664674479316</v>
      </c>
      <c r="N81" s="58">
        <v>46.942389116100429</v>
      </c>
      <c r="O81" s="58">
        <v>51.492414676283737</v>
      </c>
      <c r="P81" s="58">
        <v>66.287941522968822</v>
      </c>
      <c r="Q81" s="58">
        <v>68.957047162439153</v>
      </c>
      <c r="R81" s="58">
        <v>69.518118832236624</v>
      </c>
      <c r="S81" s="58">
        <v>71.06338431275735</v>
      </c>
      <c r="T81" s="58">
        <v>64.114513624197983</v>
      </c>
      <c r="U81" s="58">
        <v>73.003424976656532</v>
      </c>
      <c r="V81" s="58">
        <v>71.118878671001113</v>
      </c>
      <c r="W81" s="58">
        <v>58.279652301123164</v>
      </c>
      <c r="X81" s="58">
        <v>58.941186736474691</v>
      </c>
      <c r="Y81" s="58">
        <v>46.104453848409939</v>
      </c>
      <c r="Z81" s="58">
        <v>31.503387717240695</v>
      </c>
      <c r="AA81" s="58">
        <v>25.836011787567898</v>
      </c>
    </row>
    <row r="82" spans="1:27" ht="15.75" x14ac:dyDescent="0.25">
      <c r="A82" s="194"/>
      <c r="B82" s="194"/>
      <c r="C82" s="12" t="s">
        <v>417</v>
      </c>
      <c r="D82" s="194"/>
      <c r="E82" s="87" t="s">
        <v>293</v>
      </c>
      <c r="F82" s="53"/>
      <c r="G82" s="87"/>
      <c r="H82" s="53"/>
      <c r="I82" s="87"/>
      <c r="J82" s="87"/>
      <c r="K82" s="58">
        <v>20.276719812575763</v>
      </c>
      <c r="L82" s="47" t="s">
        <v>210</v>
      </c>
      <c r="M82" s="47" t="s">
        <v>210</v>
      </c>
      <c r="N82" s="47" t="s">
        <v>210</v>
      </c>
      <c r="O82" s="47" t="s">
        <v>210</v>
      </c>
      <c r="P82" s="47" t="s">
        <v>210</v>
      </c>
      <c r="Q82" s="47" t="s">
        <v>210</v>
      </c>
      <c r="R82" s="47" t="s">
        <v>210</v>
      </c>
      <c r="S82" s="47" t="s">
        <v>210</v>
      </c>
      <c r="T82" s="47" t="s">
        <v>210</v>
      </c>
      <c r="U82" s="47" t="s">
        <v>210</v>
      </c>
      <c r="V82" s="47" t="s">
        <v>210</v>
      </c>
      <c r="W82" s="47" t="s">
        <v>210</v>
      </c>
      <c r="X82" s="47" t="s">
        <v>210</v>
      </c>
      <c r="Y82" s="47" t="s">
        <v>210</v>
      </c>
      <c r="Z82" s="47" t="s">
        <v>210</v>
      </c>
      <c r="AA82" s="47" t="s">
        <v>210</v>
      </c>
    </row>
    <row r="83" spans="1:27" ht="15.75" x14ac:dyDescent="0.25">
      <c r="A83" s="194"/>
      <c r="B83" s="194"/>
      <c r="C83" s="12" t="s">
        <v>418</v>
      </c>
      <c r="D83" s="194"/>
      <c r="E83" s="87" t="s">
        <v>293</v>
      </c>
      <c r="F83" s="53"/>
      <c r="G83" s="87"/>
      <c r="H83" s="53"/>
      <c r="I83" s="87"/>
      <c r="J83" s="87"/>
      <c r="K83" s="58">
        <v>23.994277476407522</v>
      </c>
      <c r="L83" s="47" t="s">
        <v>210</v>
      </c>
      <c r="M83" s="47" t="s">
        <v>210</v>
      </c>
      <c r="N83" s="47" t="s">
        <v>210</v>
      </c>
      <c r="O83" s="47" t="s">
        <v>210</v>
      </c>
      <c r="P83" s="47" t="s">
        <v>210</v>
      </c>
      <c r="Q83" s="47" t="s">
        <v>210</v>
      </c>
      <c r="R83" s="47" t="s">
        <v>210</v>
      </c>
      <c r="S83" s="47" t="s">
        <v>210</v>
      </c>
      <c r="T83" s="47" t="s">
        <v>210</v>
      </c>
      <c r="U83" s="47" t="s">
        <v>210</v>
      </c>
      <c r="V83" s="47" t="s">
        <v>210</v>
      </c>
      <c r="W83" s="47" t="s">
        <v>210</v>
      </c>
      <c r="X83" s="47" t="s">
        <v>210</v>
      </c>
      <c r="Y83" s="47" t="s">
        <v>210</v>
      </c>
      <c r="Z83" s="47" t="s">
        <v>210</v>
      </c>
      <c r="AA83" s="47" t="s">
        <v>210</v>
      </c>
    </row>
    <row r="84" spans="1:27" ht="15.75" x14ac:dyDescent="0.25">
      <c r="A84" s="194"/>
      <c r="B84" s="194"/>
      <c r="C84" s="12" t="s">
        <v>419</v>
      </c>
      <c r="D84" s="194"/>
      <c r="E84" s="87" t="s">
        <v>293</v>
      </c>
      <c r="F84" s="53"/>
      <c r="G84" s="87"/>
      <c r="H84" s="53"/>
      <c r="I84" s="87"/>
      <c r="J84" s="87"/>
      <c r="K84" s="58">
        <v>20.419236341225673</v>
      </c>
      <c r="L84" s="47" t="s">
        <v>210</v>
      </c>
      <c r="M84" s="47" t="s">
        <v>210</v>
      </c>
      <c r="N84" s="47" t="s">
        <v>210</v>
      </c>
      <c r="O84" s="47" t="s">
        <v>210</v>
      </c>
      <c r="P84" s="47" t="s">
        <v>210</v>
      </c>
      <c r="Q84" s="47" t="s">
        <v>210</v>
      </c>
      <c r="R84" s="47" t="s">
        <v>210</v>
      </c>
      <c r="S84" s="47" t="s">
        <v>210</v>
      </c>
      <c r="T84" s="47" t="s">
        <v>210</v>
      </c>
      <c r="U84" s="47" t="s">
        <v>210</v>
      </c>
      <c r="V84" s="47" t="s">
        <v>210</v>
      </c>
      <c r="W84" s="47" t="s">
        <v>210</v>
      </c>
      <c r="X84" s="47" t="s">
        <v>210</v>
      </c>
      <c r="Y84" s="47" t="s">
        <v>210</v>
      </c>
      <c r="Z84" s="47" t="s">
        <v>210</v>
      </c>
      <c r="AA84" s="47" t="s">
        <v>210</v>
      </c>
    </row>
    <row r="85" spans="1:27" ht="15.75" x14ac:dyDescent="0.25">
      <c r="A85" s="194"/>
      <c r="B85" s="194"/>
      <c r="C85" s="12" t="s">
        <v>420</v>
      </c>
      <c r="D85" s="194"/>
      <c r="E85" s="87" t="s">
        <v>293</v>
      </c>
      <c r="F85" s="53"/>
      <c r="G85" s="87"/>
      <c r="H85" s="53"/>
      <c r="I85" s="87"/>
      <c r="J85" s="87"/>
      <c r="K85" s="58">
        <v>24.829852306902797</v>
      </c>
      <c r="L85" s="47" t="s">
        <v>210</v>
      </c>
      <c r="M85" s="47" t="s">
        <v>210</v>
      </c>
      <c r="N85" s="47" t="s">
        <v>210</v>
      </c>
      <c r="O85" s="47" t="s">
        <v>210</v>
      </c>
      <c r="P85" s="47" t="s">
        <v>210</v>
      </c>
      <c r="Q85" s="47" t="s">
        <v>210</v>
      </c>
      <c r="R85" s="47" t="s">
        <v>210</v>
      </c>
      <c r="S85" s="47" t="s">
        <v>210</v>
      </c>
      <c r="T85" s="47" t="s">
        <v>210</v>
      </c>
      <c r="U85" s="47" t="s">
        <v>210</v>
      </c>
      <c r="V85" s="47" t="s">
        <v>210</v>
      </c>
      <c r="W85" s="47" t="s">
        <v>210</v>
      </c>
      <c r="X85" s="47" t="s">
        <v>210</v>
      </c>
      <c r="Y85" s="47" t="s">
        <v>210</v>
      </c>
      <c r="Z85" s="47" t="s">
        <v>210</v>
      </c>
      <c r="AA85" s="47" t="s">
        <v>210</v>
      </c>
    </row>
    <row r="86" spans="1:27" ht="15.75" x14ac:dyDescent="0.25">
      <c r="A86" s="194"/>
      <c r="B86" s="194"/>
      <c r="C86" s="12" t="s">
        <v>421</v>
      </c>
      <c r="D86" s="194"/>
      <c r="E86" s="87" t="s">
        <v>293</v>
      </c>
      <c r="F86" s="53"/>
      <c r="G86" s="87"/>
      <c r="H86" s="53"/>
      <c r="I86" s="87"/>
      <c r="J86" s="87"/>
      <c r="K86" s="58">
        <v>27.396169781185044</v>
      </c>
      <c r="L86" s="47" t="s">
        <v>210</v>
      </c>
      <c r="M86" s="47" t="s">
        <v>210</v>
      </c>
      <c r="N86" s="47" t="s">
        <v>210</v>
      </c>
      <c r="O86" s="47" t="s">
        <v>210</v>
      </c>
      <c r="P86" s="47" t="s">
        <v>210</v>
      </c>
      <c r="Q86" s="47" t="s">
        <v>210</v>
      </c>
      <c r="R86" s="47" t="s">
        <v>210</v>
      </c>
      <c r="S86" s="47" t="s">
        <v>210</v>
      </c>
      <c r="T86" s="47" t="s">
        <v>210</v>
      </c>
      <c r="U86" s="47" t="s">
        <v>210</v>
      </c>
      <c r="V86" s="47" t="s">
        <v>210</v>
      </c>
      <c r="W86" s="47" t="s">
        <v>210</v>
      </c>
      <c r="X86" s="47" t="s">
        <v>210</v>
      </c>
      <c r="Y86" s="47" t="s">
        <v>210</v>
      </c>
      <c r="Z86" s="47" t="s">
        <v>210</v>
      </c>
      <c r="AA86" s="47" t="s">
        <v>210</v>
      </c>
    </row>
    <row r="87" spans="1:27" ht="15.75" x14ac:dyDescent="0.25">
      <c r="A87" s="194"/>
      <c r="B87" s="194"/>
      <c r="C87" s="12" t="s">
        <v>422</v>
      </c>
      <c r="D87" s="194"/>
      <c r="E87" s="87" t="s">
        <v>293</v>
      </c>
      <c r="F87" s="53"/>
      <c r="G87" s="87"/>
      <c r="H87" s="53"/>
      <c r="I87" s="87"/>
      <c r="J87" s="87"/>
      <c r="K87" s="58">
        <v>21.525137709774498</v>
      </c>
      <c r="L87" s="47" t="s">
        <v>210</v>
      </c>
      <c r="M87" s="47" t="s">
        <v>210</v>
      </c>
      <c r="N87" s="47" t="s">
        <v>210</v>
      </c>
      <c r="O87" s="47" t="s">
        <v>210</v>
      </c>
      <c r="P87" s="47" t="s">
        <v>210</v>
      </c>
      <c r="Q87" s="47" t="s">
        <v>210</v>
      </c>
      <c r="R87" s="47" t="s">
        <v>210</v>
      </c>
      <c r="S87" s="47" t="s">
        <v>210</v>
      </c>
      <c r="T87" s="47" t="s">
        <v>210</v>
      </c>
      <c r="U87" s="47" t="s">
        <v>210</v>
      </c>
      <c r="V87" s="47" t="s">
        <v>210</v>
      </c>
      <c r="W87" s="47" t="s">
        <v>210</v>
      </c>
      <c r="X87" s="47" t="s">
        <v>210</v>
      </c>
      <c r="Y87" s="47" t="s">
        <v>210</v>
      </c>
      <c r="Z87" s="47" t="s">
        <v>210</v>
      </c>
      <c r="AA87" s="47" t="s">
        <v>210</v>
      </c>
    </row>
    <row r="88" spans="1:27" ht="15.75" x14ac:dyDescent="0.25">
      <c r="A88" s="194"/>
      <c r="B88" s="194"/>
      <c r="C88" s="12" t="s">
        <v>423</v>
      </c>
      <c r="D88" s="194"/>
      <c r="E88" s="87" t="s">
        <v>293</v>
      </c>
      <c r="F88" s="53"/>
      <c r="G88" s="87"/>
      <c r="H88" s="53"/>
      <c r="I88" s="87"/>
      <c r="J88" s="87"/>
      <c r="K88" s="58">
        <v>26.331013528644387</v>
      </c>
      <c r="L88" s="47" t="s">
        <v>210</v>
      </c>
      <c r="M88" s="47" t="s">
        <v>210</v>
      </c>
      <c r="N88" s="47" t="s">
        <v>210</v>
      </c>
      <c r="O88" s="47" t="s">
        <v>210</v>
      </c>
      <c r="P88" s="47" t="s">
        <v>210</v>
      </c>
      <c r="Q88" s="47" t="s">
        <v>210</v>
      </c>
      <c r="R88" s="47" t="s">
        <v>210</v>
      </c>
      <c r="S88" s="47" t="s">
        <v>210</v>
      </c>
      <c r="T88" s="47" t="s">
        <v>210</v>
      </c>
      <c r="U88" s="47" t="s">
        <v>210</v>
      </c>
      <c r="V88" s="47" t="s">
        <v>210</v>
      </c>
      <c r="W88" s="47" t="s">
        <v>210</v>
      </c>
      <c r="X88" s="47" t="s">
        <v>210</v>
      </c>
      <c r="Y88" s="47" t="s">
        <v>210</v>
      </c>
      <c r="Z88" s="47" t="s">
        <v>210</v>
      </c>
      <c r="AA88" s="47" t="s">
        <v>210</v>
      </c>
    </row>
    <row r="89" spans="1:27" ht="15.75" x14ac:dyDescent="0.25">
      <c r="A89" s="194"/>
      <c r="B89" s="194"/>
      <c r="C89" s="12" t="s">
        <v>424</v>
      </c>
      <c r="D89" s="194"/>
      <c r="E89" s="87" t="s">
        <v>293</v>
      </c>
      <c r="F89" s="53"/>
      <c r="G89" s="87"/>
      <c r="H89" s="53"/>
      <c r="I89" s="87"/>
      <c r="J89" s="87"/>
      <c r="K89" s="58">
        <v>47.605694441730783</v>
      </c>
      <c r="L89" s="47" t="s">
        <v>210</v>
      </c>
      <c r="M89" s="47" t="s">
        <v>210</v>
      </c>
      <c r="N89" s="47" t="s">
        <v>210</v>
      </c>
      <c r="O89" s="47" t="s">
        <v>210</v>
      </c>
      <c r="P89" s="47" t="s">
        <v>210</v>
      </c>
      <c r="Q89" s="47" t="s">
        <v>210</v>
      </c>
      <c r="R89" s="47" t="s">
        <v>210</v>
      </c>
      <c r="S89" s="47" t="s">
        <v>210</v>
      </c>
      <c r="T89" s="47" t="s">
        <v>210</v>
      </c>
      <c r="U89" s="47" t="s">
        <v>210</v>
      </c>
      <c r="V89" s="47" t="s">
        <v>210</v>
      </c>
      <c r="W89" s="47" t="s">
        <v>210</v>
      </c>
      <c r="X89" s="47" t="s">
        <v>210</v>
      </c>
      <c r="Y89" s="47" t="s">
        <v>210</v>
      </c>
      <c r="Z89" s="47" t="s">
        <v>210</v>
      </c>
      <c r="AA89" s="47" t="s">
        <v>210</v>
      </c>
    </row>
    <row r="90" spans="1:27" ht="26.25" x14ac:dyDescent="0.25">
      <c r="A90" s="194"/>
      <c r="B90" s="194"/>
      <c r="C90" s="12" t="s">
        <v>432</v>
      </c>
      <c r="D90" s="194"/>
      <c r="E90" s="87" t="s">
        <v>293</v>
      </c>
      <c r="F90" s="53"/>
      <c r="G90" s="87"/>
      <c r="H90" s="53"/>
      <c r="I90" s="87"/>
      <c r="J90" s="87"/>
      <c r="K90" s="58">
        <v>41.014397276331131</v>
      </c>
      <c r="L90" s="47" t="s">
        <v>210</v>
      </c>
      <c r="M90" s="47" t="s">
        <v>210</v>
      </c>
      <c r="N90" s="47" t="s">
        <v>210</v>
      </c>
      <c r="O90" s="47" t="s">
        <v>210</v>
      </c>
      <c r="P90" s="47" t="s">
        <v>210</v>
      </c>
      <c r="Q90" s="47" t="s">
        <v>210</v>
      </c>
      <c r="R90" s="47" t="s">
        <v>210</v>
      </c>
      <c r="S90" s="47" t="s">
        <v>210</v>
      </c>
      <c r="T90" s="47" t="s">
        <v>210</v>
      </c>
      <c r="U90" s="47" t="s">
        <v>210</v>
      </c>
      <c r="V90" s="47" t="s">
        <v>210</v>
      </c>
      <c r="W90" s="47" t="s">
        <v>210</v>
      </c>
      <c r="X90" s="47" t="s">
        <v>210</v>
      </c>
      <c r="Y90" s="47" t="s">
        <v>210</v>
      </c>
      <c r="Z90" s="47" t="s">
        <v>210</v>
      </c>
      <c r="AA90" s="47" t="s">
        <v>210</v>
      </c>
    </row>
    <row r="91" spans="1:27" ht="15.75" x14ac:dyDescent="0.25">
      <c r="A91" s="195"/>
      <c r="B91" s="195"/>
      <c r="C91" s="12" t="s">
        <v>427</v>
      </c>
      <c r="D91" s="195"/>
      <c r="E91" s="87" t="s">
        <v>293</v>
      </c>
      <c r="F91" s="53"/>
      <c r="G91" s="87"/>
      <c r="H91" s="53"/>
      <c r="I91" s="87"/>
      <c r="J91" s="87"/>
      <c r="K91" s="58">
        <v>52.812733980615278</v>
      </c>
      <c r="L91" s="47" t="s">
        <v>210</v>
      </c>
      <c r="M91" s="47" t="s">
        <v>210</v>
      </c>
      <c r="N91" s="47" t="s">
        <v>210</v>
      </c>
      <c r="O91" s="47" t="s">
        <v>210</v>
      </c>
      <c r="P91" s="47" t="s">
        <v>210</v>
      </c>
      <c r="Q91" s="47" t="s">
        <v>210</v>
      </c>
      <c r="R91" s="47" t="s">
        <v>210</v>
      </c>
      <c r="S91" s="47" t="s">
        <v>210</v>
      </c>
      <c r="T91" s="47" t="s">
        <v>210</v>
      </c>
      <c r="U91" s="47" t="s">
        <v>210</v>
      </c>
      <c r="V91" s="47" t="s">
        <v>210</v>
      </c>
      <c r="W91" s="47" t="s">
        <v>210</v>
      </c>
      <c r="X91" s="47" t="s">
        <v>210</v>
      </c>
      <c r="Y91" s="47" t="s">
        <v>210</v>
      </c>
      <c r="Z91" s="47" t="s">
        <v>210</v>
      </c>
      <c r="AA91" s="47" t="s">
        <v>210</v>
      </c>
    </row>
    <row r="92" spans="1:27" s="5" customFormat="1" ht="15.75" x14ac:dyDescent="0.25">
      <c r="A92" s="196" t="s">
        <v>41</v>
      </c>
      <c r="B92" s="41" t="s">
        <v>161</v>
      </c>
      <c r="C92" s="38" t="s">
        <v>416</v>
      </c>
      <c r="D92" s="45" t="s">
        <v>80</v>
      </c>
      <c r="E92" s="87" t="s">
        <v>293</v>
      </c>
      <c r="F92" s="53">
        <f>(((1/K92)/(1/L92)*100)-100)</f>
        <v>29.197109010122091</v>
      </c>
      <c r="G92" s="96" t="str">
        <f>IF(F92&gt;0,"↓","↑")</f>
        <v>↓</v>
      </c>
      <c r="H92" s="53">
        <f>(((1/K92)/(1/Y92)*100)-100)</f>
        <v>31.190554280091817</v>
      </c>
      <c r="I92" s="96" t="str">
        <f>IF(H92&gt;0,"↓","↑")</f>
        <v>↓</v>
      </c>
      <c r="J92" s="96"/>
      <c r="K92" s="47">
        <v>0.91469999999999996</v>
      </c>
      <c r="L92" s="47">
        <v>1.1817659561155867</v>
      </c>
      <c r="M92" s="47">
        <v>1.2911576497963932</v>
      </c>
      <c r="N92" s="47">
        <v>1.1000000000000001</v>
      </c>
      <c r="O92" s="47">
        <v>1.4</v>
      </c>
      <c r="P92" s="47">
        <v>1.2</v>
      </c>
      <c r="Q92" s="47">
        <v>1.3</v>
      </c>
      <c r="R92" s="47">
        <v>1.4</v>
      </c>
      <c r="S92" s="47">
        <v>1.1000000000000001</v>
      </c>
      <c r="T92" s="47">
        <v>1.4</v>
      </c>
      <c r="U92" s="47">
        <v>1.4</v>
      </c>
      <c r="V92" s="47">
        <v>1.7</v>
      </c>
      <c r="W92" s="47">
        <v>1.5</v>
      </c>
      <c r="X92" s="47">
        <v>1.5</v>
      </c>
      <c r="Y92" s="47">
        <v>1.2</v>
      </c>
      <c r="Z92" s="47" t="s">
        <v>210</v>
      </c>
      <c r="AA92" s="47" t="s">
        <v>210</v>
      </c>
    </row>
    <row r="93" spans="1:27" s="5" customFormat="1" ht="15.75" x14ac:dyDescent="0.25">
      <c r="A93" s="197"/>
      <c r="B93" s="205" t="s">
        <v>162</v>
      </c>
      <c r="C93" s="38" t="s">
        <v>416</v>
      </c>
      <c r="D93" s="204" t="s">
        <v>80</v>
      </c>
      <c r="E93" s="87" t="s">
        <v>293</v>
      </c>
      <c r="F93" s="53">
        <f t="shared" ref="F93:F99" si="21">(((1/K93)/(1/L93)*100)-100)</f>
        <v>16.129032258064498</v>
      </c>
      <c r="G93" s="87" t="s">
        <v>294</v>
      </c>
      <c r="H93" s="47" t="s">
        <v>210</v>
      </c>
      <c r="I93" s="47" t="s">
        <v>210</v>
      </c>
      <c r="J93" s="47"/>
      <c r="K93" s="139">
        <v>3.1</v>
      </c>
      <c r="L93" s="139">
        <v>3.6</v>
      </c>
      <c r="M93" s="47" t="s">
        <v>210</v>
      </c>
      <c r="N93" s="47" t="s">
        <v>210</v>
      </c>
      <c r="O93" s="47" t="s">
        <v>210</v>
      </c>
      <c r="P93" s="47" t="s">
        <v>210</v>
      </c>
      <c r="Q93" s="47" t="s">
        <v>210</v>
      </c>
      <c r="R93" s="47" t="s">
        <v>210</v>
      </c>
      <c r="S93" s="47" t="s">
        <v>210</v>
      </c>
      <c r="T93" s="47" t="s">
        <v>210</v>
      </c>
      <c r="U93" s="47" t="s">
        <v>210</v>
      </c>
      <c r="V93" s="47" t="s">
        <v>210</v>
      </c>
      <c r="W93" s="47" t="s">
        <v>210</v>
      </c>
      <c r="X93" s="47" t="s">
        <v>210</v>
      </c>
      <c r="Y93" s="47" t="s">
        <v>210</v>
      </c>
      <c r="Z93" s="47" t="s">
        <v>210</v>
      </c>
      <c r="AA93" s="47" t="s">
        <v>210</v>
      </c>
    </row>
    <row r="94" spans="1:27" ht="15.75" x14ac:dyDescent="0.25">
      <c r="A94" s="197"/>
      <c r="B94" s="194"/>
      <c r="C94" s="39" t="s">
        <v>56</v>
      </c>
      <c r="D94" s="194"/>
      <c r="E94" s="87" t="s">
        <v>293</v>
      </c>
      <c r="F94" s="53">
        <f t="shared" si="21"/>
        <v>18.181818181818187</v>
      </c>
      <c r="G94" s="87" t="s">
        <v>294</v>
      </c>
      <c r="H94" s="47" t="s">
        <v>210</v>
      </c>
      <c r="I94" s="47" t="s">
        <v>210</v>
      </c>
      <c r="J94" s="47"/>
      <c r="K94" s="139">
        <v>2.2000000000000002</v>
      </c>
      <c r="L94" s="58">
        <v>2.6</v>
      </c>
      <c r="M94" s="58" t="s">
        <v>210</v>
      </c>
      <c r="N94" s="58" t="s">
        <v>210</v>
      </c>
      <c r="O94" s="58" t="s">
        <v>210</v>
      </c>
      <c r="P94" s="58" t="s">
        <v>210</v>
      </c>
      <c r="Q94" s="58" t="s">
        <v>210</v>
      </c>
      <c r="R94" s="58" t="s">
        <v>210</v>
      </c>
      <c r="S94" s="58" t="s">
        <v>210</v>
      </c>
      <c r="T94" s="58" t="s">
        <v>210</v>
      </c>
      <c r="U94" s="58" t="s">
        <v>210</v>
      </c>
      <c r="V94" s="58" t="s">
        <v>210</v>
      </c>
      <c r="W94" s="58" t="s">
        <v>210</v>
      </c>
      <c r="X94" s="58" t="s">
        <v>210</v>
      </c>
      <c r="Y94" s="58" t="s">
        <v>210</v>
      </c>
      <c r="Z94" s="58" t="s">
        <v>210</v>
      </c>
      <c r="AA94" s="58" t="s">
        <v>210</v>
      </c>
    </row>
    <row r="95" spans="1:27" ht="15.75" x14ac:dyDescent="0.25">
      <c r="A95" s="197"/>
      <c r="B95" s="194"/>
      <c r="C95" s="39" t="s">
        <v>236</v>
      </c>
      <c r="D95" s="194"/>
      <c r="E95" s="87" t="s">
        <v>293</v>
      </c>
      <c r="F95" s="53">
        <f t="shared" si="21"/>
        <v>48.148148148148152</v>
      </c>
      <c r="G95" s="87" t="s">
        <v>294</v>
      </c>
      <c r="H95" s="47" t="s">
        <v>210</v>
      </c>
      <c r="I95" s="47" t="s">
        <v>210</v>
      </c>
      <c r="J95" s="47"/>
      <c r="K95" s="139">
        <v>2.7</v>
      </c>
      <c r="L95" s="58">
        <v>4</v>
      </c>
      <c r="M95" s="58" t="s">
        <v>210</v>
      </c>
      <c r="N95" s="58" t="s">
        <v>210</v>
      </c>
      <c r="O95" s="58" t="s">
        <v>210</v>
      </c>
      <c r="P95" s="58" t="s">
        <v>210</v>
      </c>
      <c r="Q95" s="58" t="s">
        <v>210</v>
      </c>
      <c r="R95" s="58" t="s">
        <v>210</v>
      </c>
      <c r="S95" s="58" t="s">
        <v>210</v>
      </c>
      <c r="T95" s="58" t="s">
        <v>210</v>
      </c>
      <c r="U95" s="58" t="s">
        <v>210</v>
      </c>
      <c r="V95" s="58" t="s">
        <v>210</v>
      </c>
      <c r="W95" s="58" t="s">
        <v>210</v>
      </c>
      <c r="X95" s="58" t="s">
        <v>210</v>
      </c>
      <c r="Y95" s="58" t="s">
        <v>210</v>
      </c>
      <c r="Z95" s="58" t="s">
        <v>210</v>
      </c>
      <c r="AA95" s="58" t="s">
        <v>210</v>
      </c>
    </row>
    <row r="96" spans="1:27" ht="15.75" x14ac:dyDescent="0.25">
      <c r="A96" s="197"/>
      <c r="B96" s="194"/>
      <c r="C96" s="39" t="s">
        <v>238</v>
      </c>
      <c r="D96" s="194"/>
      <c r="E96" s="87" t="s">
        <v>293</v>
      </c>
      <c r="F96" s="53">
        <f t="shared" si="21"/>
        <v>-5</v>
      </c>
      <c r="G96" s="97" t="str">
        <f t="shared" ref="G96:G99" si="22">IF(F96&gt;0,"↓","↑")</f>
        <v>↑</v>
      </c>
      <c r="H96" s="47" t="s">
        <v>210</v>
      </c>
      <c r="I96" s="47" t="s">
        <v>210</v>
      </c>
      <c r="J96" s="47"/>
      <c r="K96" s="139">
        <v>2</v>
      </c>
      <c r="L96" s="58">
        <v>1.9</v>
      </c>
      <c r="M96" s="58" t="s">
        <v>210</v>
      </c>
      <c r="N96" s="58" t="s">
        <v>210</v>
      </c>
      <c r="O96" s="58" t="s">
        <v>210</v>
      </c>
      <c r="P96" s="58" t="s">
        <v>210</v>
      </c>
      <c r="Q96" s="58" t="s">
        <v>210</v>
      </c>
      <c r="R96" s="58" t="s">
        <v>210</v>
      </c>
      <c r="S96" s="58" t="s">
        <v>210</v>
      </c>
      <c r="T96" s="58" t="s">
        <v>210</v>
      </c>
      <c r="U96" s="58" t="s">
        <v>210</v>
      </c>
      <c r="V96" s="58" t="s">
        <v>210</v>
      </c>
      <c r="W96" s="58" t="s">
        <v>210</v>
      </c>
      <c r="X96" s="58" t="s">
        <v>210</v>
      </c>
      <c r="Y96" s="58" t="s">
        <v>210</v>
      </c>
      <c r="Z96" s="58" t="s">
        <v>210</v>
      </c>
      <c r="AA96" s="58" t="s">
        <v>210</v>
      </c>
    </row>
    <row r="97" spans="1:27" ht="15.75" x14ac:dyDescent="0.25">
      <c r="A97" s="197"/>
      <c r="B97" s="194"/>
      <c r="C97" s="39" t="s">
        <v>54</v>
      </c>
      <c r="D97" s="194"/>
      <c r="E97" s="87" t="s">
        <v>293</v>
      </c>
      <c r="F97" s="53">
        <f t="shared" si="21"/>
        <v>17.5</v>
      </c>
      <c r="G97" s="96" t="str">
        <f t="shared" si="22"/>
        <v>↓</v>
      </c>
      <c r="H97" s="47" t="s">
        <v>210</v>
      </c>
      <c r="I97" s="47" t="s">
        <v>210</v>
      </c>
      <c r="J97" s="47"/>
      <c r="K97" s="139">
        <v>4</v>
      </c>
      <c r="L97" s="58">
        <v>4.7</v>
      </c>
      <c r="M97" s="58" t="s">
        <v>210</v>
      </c>
      <c r="N97" s="58" t="s">
        <v>210</v>
      </c>
      <c r="O97" s="58" t="s">
        <v>210</v>
      </c>
      <c r="P97" s="58" t="s">
        <v>210</v>
      </c>
      <c r="Q97" s="58" t="s">
        <v>210</v>
      </c>
      <c r="R97" s="58" t="s">
        <v>210</v>
      </c>
      <c r="S97" s="58" t="s">
        <v>210</v>
      </c>
      <c r="T97" s="58" t="s">
        <v>210</v>
      </c>
      <c r="U97" s="58" t="s">
        <v>210</v>
      </c>
      <c r="V97" s="58" t="s">
        <v>210</v>
      </c>
      <c r="W97" s="58" t="s">
        <v>210</v>
      </c>
      <c r="X97" s="58" t="s">
        <v>210</v>
      </c>
      <c r="Y97" s="58" t="s">
        <v>210</v>
      </c>
      <c r="Z97" s="58" t="s">
        <v>210</v>
      </c>
      <c r="AA97" s="58" t="s">
        <v>210</v>
      </c>
    </row>
    <row r="98" spans="1:27" ht="15.75" x14ac:dyDescent="0.25">
      <c r="A98" s="197"/>
      <c r="B98" s="194"/>
      <c r="C98" s="80" t="s">
        <v>239</v>
      </c>
      <c r="D98" s="194"/>
      <c r="E98" s="87" t="s">
        <v>293</v>
      </c>
      <c r="F98" s="53">
        <f t="shared" si="21"/>
        <v>39.583333333333343</v>
      </c>
      <c r="G98" s="96" t="str">
        <f t="shared" si="22"/>
        <v>↓</v>
      </c>
      <c r="H98" s="47" t="s">
        <v>210</v>
      </c>
      <c r="I98" s="47" t="s">
        <v>210</v>
      </c>
      <c r="J98" s="47"/>
      <c r="K98" s="139">
        <v>4.8</v>
      </c>
      <c r="L98" s="58">
        <v>6.7</v>
      </c>
      <c r="M98" s="58" t="s">
        <v>210</v>
      </c>
      <c r="N98" s="58" t="s">
        <v>210</v>
      </c>
      <c r="O98" s="58" t="s">
        <v>210</v>
      </c>
      <c r="P98" s="58" t="s">
        <v>210</v>
      </c>
      <c r="Q98" s="58" t="s">
        <v>210</v>
      </c>
      <c r="R98" s="58" t="s">
        <v>210</v>
      </c>
      <c r="S98" s="58" t="s">
        <v>210</v>
      </c>
      <c r="T98" s="58" t="s">
        <v>210</v>
      </c>
      <c r="U98" s="58" t="s">
        <v>210</v>
      </c>
      <c r="V98" s="58" t="s">
        <v>210</v>
      </c>
      <c r="W98" s="58" t="s">
        <v>210</v>
      </c>
      <c r="X98" s="58" t="s">
        <v>210</v>
      </c>
      <c r="Y98" s="58" t="s">
        <v>210</v>
      </c>
      <c r="Z98" s="58" t="s">
        <v>210</v>
      </c>
      <c r="AA98" s="58" t="s">
        <v>210</v>
      </c>
    </row>
    <row r="99" spans="1:27" ht="15.75" x14ac:dyDescent="0.25">
      <c r="A99" s="197"/>
      <c r="B99" s="195"/>
      <c r="C99" s="39" t="s">
        <v>237</v>
      </c>
      <c r="D99" s="195"/>
      <c r="E99" s="87" t="s">
        <v>293</v>
      </c>
      <c r="F99" s="53">
        <f t="shared" si="21"/>
        <v>5.7142857142857224</v>
      </c>
      <c r="G99" s="96" t="str">
        <f t="shared" si="22"/>
        <v>↓</v>
      </c>
      <c r="H99" s="47" t="s">
        <v>210</v>
      </c>
      <c r="I99" s="47" t="s">
        <v>210</v>
      </c>
      <c r="J99" s="47"/>
      <c r="K99" s="139">
        <v>3.5</v>
      </c>
      <c r="L99" s="58">
        <v>3.7</v>
      </c>
      <c r="M99" s="58" t="s">
        <v>210</v>
      </c>
      <c r="N99" s="58" t="s">
        <v>210</v>
      </c>
      <c r="O99" s="58" t="s">
        <v>210</v>
      </c>
      <c r="P99" s="58" t="s">
        <v>210</v>
      </c>
      <c r="Q99" s="58" t="s">
        <v>210</v>
      </c>
      <c r="R99" s="58" t="s">
        <v>210</v>
      </c>
      <c r="S99" s="58" t="s">
        <v>210</v>
      </c>
      <c r="T99" s="58" t="s">
        <v>210</v>
      </c>
      <c r="U99" s="58" t="s">
        <v>210</v>
      </c>
      <c r="V99" s="58" t="s">
        <v>210</v>
      </c>
      <c r="W99" s="58" t="s">
        <v>210</v>
      </c>
      <c r="X99" s="58" t="s">
        <v>210</v>
      </c>
      <c r="Y99" s="58" t="s">
        <v>210</v>
      </c>
      <c r="Z99" s="58" t="s">
        <v>210</v>
      </c>
      <c r="AA99" s="58" t="s">
        <v>210</v>
      </c>
    </row>
    <row r="100" spans="1:27" s="5" customFormat="1" ht="15.75" x14ac:dyDescent="0.25">
      <c r="A100" s="197"/>
      <c r="B100" s="210" t="s">
        <v>163</v>
      </c>
      <c r="C100" s="38" t="s">
        <v>416</v>
      </c>
      <c r="D100" s="204" t="s">
        <v>80</v>
      </c>
      <c r="E100" s="87" t="s">
        <v>292</v>
      </c>
      <c r="F100" s="53">
        <f>((K100/L100)*100)-100</f>
        <v>5.9950372208436846</v>
      </c>
      <c r="G100" s="96" t="str">
        <f t="shared" ref="G100:G107" si="23">IF(F100&gt;0,"↑","↓")</f>
        <v>↑</v>
      </c>
      <c r="H100" s="53">
        <f>((K100/Y100)*100)-100</f>
        <v>16.091860307106941</v>
      </c>
      <c r="I100" s="96" t="str">
        <f t="shared" ref="I100:I107" si="24">IF(H100&gt;0,"↑","↓")</f>
        <v>↑</v>
      </c>
      <c r="J100" s="96"/>
      <c r="K100" s="54">
        <v>85.432000000000002</v>
      </c>
      <c r="L100" s="54">
        <v>80.599999999999994</v>
      </c>
      <c r="M100" s="54">
        <v>73</v>
      </c>
      <c r="N100" s="54">
        <v>71.900000000000006</v>
      </c>
      <c r="O100" s="54">
        <v>75.56</v>
      </c>
      <c r="P100" s="54">
        <v>76.62</v>
      </c>
      <c r="Q100" s="54">
        <v>76</v>
      </c>
      <c r="R100" s="54">
        <v>76.209999999999994</v>
      </c>
      <c r="S100" s="54">
        <v>74.09</v>
      </c>
      <c r="T100" s="54">
        <v>72.3</v>
      </c>
      <c r="U100" s="54">
        <v>74.180000000000007</v>
      </c>
      <c r="V100" s="54">
        <v>74.31</v>
      </c>
      <c r="W100" s="54">
        <v>75.8</v>
      </c>
      <c r="X100" s="54">
        <v>76.459999999999994</v>
      </c>
      <c r="Y100" s="54">
        <v>73.59</v>
      </c>
      <c r="Z100" s="50" t="s">
        <v>210</v>
      </c>
      <c r="AA100" s="50" t="s">
        <v>210</v>
      </c>
    </row>
    <row r="101" spans="1:27" ht="15.75" x14ac:dyDescent="0.25">
      <c r="A101" s="197"/>
      <c r="B101" s="194"/>
      <c r="C101" s="39" t="s">
        <v>42</v>
      </c>
      <c r="D101" s="194" t="s">
        <v>80</v>
      </c>
      <c r="E101" s="87" t="s">
        <v>292</v>
      </c>
      <c r="F101" s="53">
        <f t="shared" ref="F101:F107" si="25">((K101/L101)*100)-100</f>
        <v>3.5977777777777646</v>
      </c>
      <c r="G101" s="96" t="str">
        <f t="shared" si="23"/>
        <v>↑</v>
      </c>
      <c r="H101" s="53">
        <f t="shared" ref="H101:H107" si="26">((K101/Y101)*100)-100</f>
        <v>8.9228971962616868</v>
      </c>
      <c r="I101" s="96" t="str">
        <f t="shared" si="24"/>
        <v>↑</v>
      </c>
      <c r="J101" s="96"/>
      <c r="K101" s="58">
        <v>93.238</v>
      </c>
      <c r="L101" s="58">
        <v>90</v>
      </c>
      <c r="M101" s="58">
        <v>83.9</v>
      </c>
      <c r="N101" s="58">
        <v>84.96</v>
      </c>
      <c r="O101" s="58">
        <v>84.86</v>
      </c>
      <c r="P101" s="58">
        <v>85.34</v>
      </c>
      <c r="Q101" s="58">
        <v>85.71</v>
      </c>
      <c r="R101" s="58">
        <v>85.14</v>
      </c>
      <c r="S101" s="58">
        <v>83.49</v>
      </c>
      <c r="T101" s="58">
        <v>84.3</v>
      </c>
      <c r="U101" s="58">
        <v>85.65</v>
      </c>
      <c r="V101" s="58">
        <v>85.17</v>
      </c>
      <c r="W101" s="58">
        <v>87.02</v>
      </c>
      <c r="X101" s="58">
        <v>87.48</v>
      </c>
      <c r="Y101" s="58">
        <v>85.6</v>
      </c>
      <c r="Z101" s="58" t="s">
        <v>210</v>
      </c>
      <c r="AA101" s="58" t="s">
        <v>210</v>
      </c>
    </row>
    <row r="102" spans="1:27" ht="15.75" x14ac:dyDescent="0.25">
      <c r="A102" s="197"/>
      <c r="B102" s="194"/>
      <c r="C102" s="39" t="s">
        <v>43</v>
      </c>
      <c r="D102" s="194" t="s">
        <v>80</v>
      </c>
      <c r="E102" s="87" t="s">
        <v>292</v>
      </c>
      <c r="F102" s="53">
        <f t="shared" si="25"/>
        <v>8.0991620111732061</v>
      </c>
      <c r="G102" s="96" t="str">
        <f t="shared" si="23"/>
        <v>↑</v>
      </c>
      <c r="H102" s="53">
        <f t="shared" si="26"/>
        <v>24.255899823406651</v>
      </c>
      <c r="I102" s="96" t="str">
        <f t="shared" si="24"/>
        <v>↑</v>
      </c>
      <c r="J102" s="96"/>
      <c r="K102" s="58">
        <v>77.399000000000001</v>
      </c>
      <c r="L102" s="58">
        <v>71.599999999999994</v>
      </c>
      <c r="M102" s="58">
        <v>60.6</v>
      </c>
      <c r="N102" s="58">
        <v>64.52</v>
      </c>
      <c r="O102" s="58">
        <v>66.489999999999995</v>
      </c>
      <c r="P102" s="58">
        <v>68.03</v>
      </c>
      <c r="Q102" s="58">
        <v>66.48</v>
      </c>
      <c r="R102" s="58">
        <v>67.430000000000007</v>
      </c>
      <c r="S102" s="58">
        <v>64.87</v>
      </c>
      <c r="T102" s="58">
        <v>60.87</v>
      </c>
      <c r="U102" s="58">
        <v>63.23</v>
      </c>
      <c r="V102" s="58">
        <v>63.82</v>
      </c>
      <c r="W102" s="58">
        <v>65.17</v>
      </c>
      <c r="X102" s="58">
        <v>66.040000000000006</v>
      </c>
      <c r="Y102" s="58">
        <v>62.29</v>
      </c>
      <c r="Z102" s="58" t="s">
        <v>210</v>
      </c>
      <c r="AA102" s="58" t="s">
        <v>210</v>
      </c>
    </row>
    <row r="103" spans="1:27" ht="15.75" x14ac:dyDescent="0.25">
      <c r="A103" s="197"/>
      <c r="B103" s="194"/>
      <c r="C103" s="39" t="s">
        <v>1</v>
      </c>
      <c r="D103" s="194" t="s">
        <v>80</v>
      </c>
      <c r="E103" s="87" t="s">
        <v>292</v>
      </c>
      <c r="F103" s="53">
        <f t="shared" si="25"/>
        <v>4.9838909541511782</v>
      </c>
      <c r="G103" s="96" t="str">
        <f t="shared" si="23"/>
        <v>↑</v>
      </c>
      <c r="H103" s="53">
        <f t="shared" si="26"/>
        <v>15.519498227433857</v>
      </c>
      <c r="I103" s="96" t="str">
        <f t="shared" si="24"/>
        <v>↑</v>
      </c>
      <c r="J103" s="96"/>
      <c r="K103" s="58">
        <v>84.721999999999994</v>
      </c>
      <c r="L103" s="58">
        <v>80.7</v>
      </c>
      <c r="M103" s="58">
        <v>74.199999999999989</v>
      </c>
      <c r="N103" s="58">
        <v>76.84</v>
      </c>
      <c r="O103" s="58">
        <v>77.55</v>
      </c>
      <c r="P103" s="58">
        <v>78.709999999999994</v>
      </c>
      <c r="Q103" s="58">
        <v>77</v>
      </c>
      <c r="R103" s="58">
        <v>77.64</v>
      </c>
      <c r="S103" s="58">
        <v>76.319999999999993</v>
      </c>
      <c r="T103" s="58">
        <v>73.41</v>
      </c>
      <c r="U103" s="58">
        <v>74.94</v>
      </c>
      <c r="V103" s="58">
        <v>75.34</v>
      </c>
      <c r="W103" s="58">
        <v>76.56</v>
      </c>
      <c r="X103" s="58">
        <v>76.55</v>
      </c>
      <c r="Y103" s="58">
        <v>73.34</v>
      </c>
      <c r="Z103" s="58" t="s">
        <v>210</v>
      </c>
      <c r="AA103" s="58" t="s">
        <v>210</v>
      </c>
    </row>
    <row r="104" spans="1:27" ht="15.75" x14ac:dyDescent="0.25">
      <c r="A104" s="197"/>
      <c r="B104" s="194"/>
      <c r="C104" s="39" t="s">
        <v>4</v>
      </c>
      <c r="D104" s="194" t="s">
        <v>80</v>
      </c>
      <c r="E104" s="87" t="s">
        <v>292</v>
      </c>
      <c r="F104" s="53">
        <f t="shared" si="25"/>
        <v>11.11999999999999</v>
      </c>
      <c r="G104" s="96" t="str">
        <f t="shared" si="23"/>
        <v>↑</v>
      </c>
      <c r="H104" s="53">
        <f t="shared" si="26"/>
        <v>18.118522455487636</v>
      </c>
      <c r="I104" s="96" t="str">
        <f t="shared" si="24"/>
        <v>↑</v>
      </c>
      <c r="J104" s="96"/>
      <c r="K104" s="58">
        <v>88.896000000000001</v>
      </c>
      <c r="L104" s="58">
        <v>80</v>
      </c>
      <c r="M104" s="58">
        <v>61.099999999999994</v>
      </c>
      <c r="N104" s="58">
        <v>63.56</v>
      </c>
      <c r="O104" s="58">
        <v>65.77</v>
      </c>
      <c r="P104" s="58">
        <v>66.12</v>
      </c>
      <c r="Q104" s="58">
        <v>70.97</v>
      </c>
      <c r="R104" s="58">
        <v>68.760000000000005</v>
      </c>
      <c r="S104" s="58">
        <v>62.48</v>
      </c>
      <c r="T104" s="58">
        <v>66.489999999999995</v>
      </c>
      <c r="U104" s="58">
        <v>69.88</v>
      </c>
      <c r="V104" s="58">
        <v>68.8</v>
      </c>
      <c r="W104" s="58">
        <v>71.569999999999993</v>
      </c>
      <c r="X104" s="58">
        <v>75.8</v>
      </c>
      <c r="Y104" s="58">
        <v>75.260000000000005</v>
      </c>
      <c r="Z104" s="58" t="s">
        <v>210</v>
      </c>
      <c r="AA104" s="58" t="s">
        <v>210</v>
      </c>
    </row>
    <row r="105" spans="1:27" ht="15.75" x14ac:dyDescent="0.25">
      <c r="A105" s="197"/>
      <c r="B105" s="194"/>
      <c r="C105" s="80" t="s">
        <v>260</v>
      </c>
      <c r="D105" s="194" t="s">
        <v>80</v>
      </c>
      <c r="E105" s="87" t="s">
        <v>292</v>
      </c>
      <c r="F105" s="53">
        <f t="shared" si="25"/>
        <v>3.6983930778739023</v>
      </c>
      <c r="G105" s="96" t="str">
        <f t="shared" si="23"/>
        <v>↑</v>
      </c>
      <c r="H105" s="53">
        <f t="shared" si="26"/>
        <v>13.690201924379977</v>
      </c>
      <c r="I105" s="96" t="str">
        <f t="shared" si="24"/>
        <v>↑</v>
      </c>
      <c r="J105" s="96"/>
      <c r="K105" s="58">
        <v>83.891999999999996</v>
      </c>
      <c r="L105" s="58">
        <v>80.900000000000006</v>
      </c>
      <c r="M105" s="58">
        <v>73.199999999999989</v>
      </c>
      <c r="N105" s="58">
        <v>74.010000000000005</v>
      </c>
      <c r="O105" s="58">
        <v>73.900000000000006</v>
      </c>
      <c r="P105" s="58">
        <v>76.290000000000006</v>
      </c>
      <c r="Q105" s="58">
        <v>75.760000000000005</v>
      </c>
      <c r="R105" s="58">
        <v>75.3</v>
      </c>
      <c r="S105" s="58">
        <v>73.88</v>
      </c>
      <c r="T105" s="58">
        <v>72.08</v>
      </c>
      <c r="U105" s="58">
        <v>74.13</v>
      </c>
      <c r="V105" s="58">
        <v>73.650000000000006</v>
      </c>
      <c r="W105" s="58">
        <v>75.81</v>
      </c>
      <c r="X105" s="58">
        <v>76.77</v>
      </c>
      <c r="Y105" s="58">
        <v>73.790000000000006</v>
      </c>
      <c r="Z105" s="58" t="s">
        <v>210</v>
      </c>
      <c r="AA105" s="58" t="s">
        <v>210</v>
      </c>
    </row>
    <row r="106" spans="1:27" ht="15.75" x14ac:dyDescent="0.25">
      <c r="A106" s="197"/>
      <c r="B106" s="194"/>
      <c r="C106" s="80" t="s">
        <v>261</v>
      </c>
      <c r="D106" s="194" t="s">
        <v>80</v>
      </c>
      <c r="E106" s="87" t="s">
        <v>292</v>
      </c>
      <c r="F106" s="53">
        <f t="shared" si="25"/>
        <v>6.897783251231516</v>
      </c>
      <c r="G106" s="96" t="str">
        <f t="shared" si="23"/>
        <v>↑</v>
      </c>
      <c r="H106" s="53">
        <f t="shared" si="26"/>
        <v>14.226871956836433</v>
      </c>
      <c r="I106" s="96" t="str">
        <f t="shared" si="24"/>
        <v>↑</v>
      </c>
      <c r="J106" s="96"/>
      <c r="K106" s="58">
        <v>86.801000000000002</v>
      </c>
      <c r="L106" s="58">
        <v>81.2</v>
      </c>
      <c r="M106" s="58">
        <v>73.900000000000006</v>
      </c>
      <c r="N106" s="58">
        <v>75.42</v>
      </c>
      <c r="O106" s="58">
        <v>78.319999999999993</v>
      </c>
      <c r="P106" s="58">
        <v>77.66</v>
      </c>
      <c r="Q106" s="58">
        <v>76.78</v>
      </c>
      <c r="R106" s="58">
        <v>78.3</v>
      </c>
      <c r="S106" s="58">
        <v>75.58</v>
      </c>
      <c r="T106" s="58">
        <v>75.5</v>
      </c>
      <c r="U106" s="58">
        <v>76.599999999999994</v>
      </c>
      <c r="V106" s="58">
        <v>76.87</v>
      </c>
      <c r="W106" s="58">
        <v>78.180000000000007</v>
      </c>
      <c r="X106" s="58">
        <v>78.53</v>
      </c>
      <c r="Y106" s="58">
        <v>75.989999999999995</v>
      </c>
      <c r="Z106" s="58" t="s">
        <v>210</v>
      </c>
      <c r="AA106" s="58" t="s">
        <v>210</v>
      </c>
    </row>
    <row r="107" spans="1:27" ht="15.75" x14ac:dyDescent="0.25">
      <c r="A107" s="197"/>
      <c r="B107" s="195"/>
      <c r="C107" s="80" t="s">
        <v>433</v>
      </c>
      <c r="D107" s="195"/>
      <c r="E107" s="87" t="s">
        <v>292</v>
      </c>
      <c r="F107" s="53">
        <f t="shared" si="25"/>
        <v>12.62134688691232</v>
      </c>
      <c r="G107" s="96" t="str">
        <f t="shared" si="23"/>
        <v>↑</v>
      </c>
      <c r="H107" s="53">
        <f t="shared" si="26"/>
        <v>30.170362755176939</v>
      </c>
      <c r="I107" s="96" t="str">
        <f t="shared" si="24"/>
        <v>↑</v>
      </c>
      <c r="J107" s="96"/>
      <c r="K107" s="58">
        <v>88.632999999999996</v>
      </c>
      <c r="L107" s="58">
        <v>78.7</v>
      </c>
      <c r="M107" s="58">
        <v>63.7</v>
      </c>
      <c r="N107" s="58">
        <v>75.78</v>
      </c>
      <c r="O107" s="58">
        <v>76.180000000000007</v>
      </c>
      <c r="P107" s="58">
        <v>75.56</v>
      </c>
      <c r="Q107" s="58">
        <v>75.14</v>
      </c>
      <c r="R107" s="58">
        <v>75.17</v>
      </c>
      <c r="S107" s="58">
        <v>71.45</v>
      </c>
      <c r="T107" s="58">
        <v>66.14</v>
      </c>
      <c r="U107" s="58">
        <v>69.19</v>
      </c>
      <c r="V107" s="58">
        <v>71.39</v>
      </c>
      <c r="W107" s="58">
        <v>70.790000000000006</v>
      </c>
      <c r="X107" s="58">
        <v>71.13</v>
      </c>
      <c r="Y107" s="58">
        <v>68.09</v>
      </c>
      <c r="Z107" s="58" t="s">
        <v>210</v>
      </c>
      <c r="AA107" s="58" t="s">
        <v>210</v>
      </c>
    </row>
    <row r="108" spans="1:27" s="5" customFormat="1" ht="15.75" x14ac:dyDescent="0.25">
      <c r="A108" s="197"/>
      <c r="B108" s="205" t="s">
        <v>164</v>
      </c>
      <c r="C108" s="187" t="s">
        <v>416</v>
      </c>
      <c r="D108" s="204" t="s">
        <v>80</v>
      </c>
      <c r="E108" s="87" t="s">
        <v>293</v>
      </c>
      <c r="F108" s="53">
        <f t="shared" ref="F108:F113" si="27">(((1/K108)/(1/L108)*100)-100)</f>
        <v>13.043478260869577</v>
      </c>
      <c r="G108" s="96" t="str">
        <f>IF(F108&gt;0,"↓","↑")</f>
        <v>↓</v>
      </c>
      <c r="H108" s="53">
        <f>(((1/K108)/(1/T108)*100)-100)</f>
        <v>0</v>
      </c>
      <c r="I108" s="87" t="s">
        <v>294</v>
      </c>
      <c r="J108" s="87"/>
      <c r="K108" s="47">
        <v>2.2999999999999998</v>
      </c>
      <c r="L108" s="47">
        <v>2.6</v>
      </c>
      <c r="M108" s="47">
        <v>1.8</v>
      </c>
      <c r="N108" s="47">
        <v>2.1</v>
      </c>
      <c r="O108" s="47">
        <v>1.7</v>
      </c>
      <c r="P108" s="47">
        <v>1.3</v>
      </c>
      <c r="Q108" s="47">
        <v>1.9</v>
      </c>
      <c r="R108" s="47">
        <v>1.8</v>
      </c>
      <c r="S108" s="47">
        <v>1.8</v>
      </c>
      <c r="T108" s="47">
        <v>2.2999999999999998</v>
      </c>
      <c r="U108" s="47" t="s">
        <v>210</v>
      </c>
      <c r="V108" s="47" t="s">
        <v>210</v>
      </c>
      <c r="W108" s="47" t="s">
        <v>210</v>
      </c>
      <c r="X108" s="47" t="s">
        <v>210</v>
      </c>
      <c r="Y108" s="47" t="s">
        <v>210</v>
      </c>
      <c r="Z108" s="47" t="s">
        <v>210</v>
      </c>
      <c r="AA108" s="47" t="s">
        <v>210</v>
      </c>
    </row>
    <row r="109" spans="1:27" ht="15.75" x14ac:dyDescent="0.25">
      <c r="A109" s="197"/>
      <c r="B109" s="194"/>
      <c r="C109" s="39" t="s">
        <v>43</v>
      </c>
      <c r="D109" s="194" t="s">
        <v>80</v>
      </c>
      <c r="E109" s="87" t="s">
        <v>293</v>
      </c>
      <c r="F109" s="53">
        <f t="shared" si="27"/>
        <v>7.894736842105246</v>
      </c>
      <c r="G109" s="96" t="str">
        <f>IF(F109&gt;0,"↓","↑")</f>
        <v>↓</v>
      </c>
      <c r="H109" s="53">
        <f>(((1/K109)/(1/T109)*100)-100)</f>
        <v>-5.2631578947368496</v>
      </c>
      <c r="I109" s="97" t="str">
        <f>IF(H109&gt;0,"↓","↑")</f>
        <v>↑</v>
      </c>
      <c r="J109" s="87"/>
      <c r="K109" s="58">
        <v>3.8</v>
      </c>
      <c r="L109" s="58">
        <v>4.0999999999999996</v>
      </c>
      <c r="M109" s="58">
        <v>3.1</v>
      </c>
      <c r="N109" s="58">
        <v>3.3</v>
      </c>
      <c r="O109" s="58">
        <v>3.1</v>
      </c>
      <c r="P109" s="58">
        <v>2.2999999999999998</v>
      </c>
      <c r="Q109" s="58">
        <v>3.2</v>
      </c>
      <c r="R109" s="58">
        <v>2.9</v>
      </c>
      <c r="S109" s="58">
        <v>2.9</v>
      </c>
      <c r="T109" s="58">
        <v>3.6</v>
      </c>
      <c r="U109" s="58" t="s">
        <v>210</v>
      </c>
      <c r="V109" s="58" t="s">
        <v>210</v>
      </c>
      <c r="W109" s="58" t="s">
        <v>210</v>
      </c>
      <c r="X109" s="58" t="s">
        <v>210</v>
      </c>
      <c r="Y109" s="58" t="s">
        <v>210</v>
      </c>
      <c r="Z109" s="58" t="s">
        <v>210</v>
      </c>
      <c r="AA109" s="58" t="s">
        <v>210</v>
      </c>
    </row>
    <row r="110" spans="1:27" ht="15.75" x14ac:dyDescent="0.25">
      <c r="A110" s="197"/>
      <c r="B110" s="194"/>
      <c r="C110" s="39" t="s">
        <v>236</v>
      </c>
      <c r="D110" s="194" t="s">
        <v>80</v>
      </c>
      <c r="E110" s="87" t="s">
        <v>293</v>
      </c>
      <c r="F110" s="53">
        <f t="shared" si="27"/>
        <v>12.328767123287648</v>
      </c>
      <c r="G110" s="96" t="str">
        <f>IF(F110&gt;0,"↓","↑")</f>
        <v>↓</v>
      </c>
      <c r="H110" s="53" t="s">
        <v>210</v>
      </c>
      <c r="I110" s="87" t="s">
        <v>210</v>
      </c>
      <c r="J110" s="87"/>
      <c r="K110" s="58">
        <v>7.3</v>
      </c>
      <c r="L110" s="58">
        <v>8.1999999999999993</v>
      </c>
      <c r="M110" s="58">
        <v>6.8</v>
      </c>
      <c r="N110" s="58" t="s">
        <v>210</v>
      </c>
      <c r="O110" s="58" t="s">
        <v>210</v>
      </c>
      <c r="P110" s="58" t="s">
        <v>210</v>
      </c>
      <c r="Q110" s="58" t="s">
        <v>210</v>
      </c>
      <c r="R110" s="58" t="s">
        <v>210</v>
      </c>
      <c r="S110" s="58" t="s">
        <v>210</v>
      </c>
      <c r="T110" s="58" t="s">
        <v>210</v>
      </c>
      <c r="U110" s="58" t="s">
        <v>210</v>
      </c>
      <c r="V110" s="58" t="s">
        <v>210</v>
      </c>
      <c r="W110" s="58" t="s">
        <v>210</v>
      </c>
      <c r="X110" s="58" t="s">
        <v>210</v>
      </c>
      <c r="Y110" s="58" t="s">
        <v>210</v>
      </c>
      <c r="Z110" s="58" t="s">
        <v>210</v>
      </c>
      <c r="AA110" s="58" t="s">
        <v>210</v>
      </c>
    </row>
    <row r="111" spans="1:27" ht="15.75" x14ac:dyDescent="0.25">
      <c r="A111" s="197"/>
      <c r="B111" s="194"/>
      <c r="C111" s="39" t="s">
        <v>238</v>
      </c>
      <c r="D111" s="194" t="s">
        <v>80</v>
      </c>
      <c r="E111" s="87" t="s">
        <v>293</v>
      </c>
      <c r="F111" s="53">
        <f t="shared" si="27"/>
        <v>4.7619047619047734</v>
      </c>
      <c r="G111" s="96" t="str">
        <f>IF(F111&gt;0,"↓","↑")</f>
        <v>↓</v>
      </c>
      <c r="H111" s="53" t="s">
        <v>210</v>
      </c>
      <c r="I111" s="87" t="s">
        <v>210</v>
      </c>
      <c r="J111" s="87"/>
      <c r="K111" s="58">
        <v>2.1</v>
      </c>
      <c r="L111" s="58">
        <v>2.2000000000000002</v>
      </c>
      <c r="M111" s="58">
        <v>1.4</v>
      </c>
      <c r="N111" s="58" t="s">
        <v>210</v>
      </c>
      <c r="O111" s="58" t="s">
        <v>210</v>
      </c>
      <c r="P111" s="58" t="s">
        <v>210</v>
      </c>
      <c r="Q111" s="58" t="s">
        <v>210</v>
      </c>
      <c r="R111" s="58" t="s">
        <v>210</v>
      </c>
      <c r="S111" s="58" t="s">
        <v>210</v>
      </c>
      <c r="T111" s="58" t="s">
        <v>210</v>
      </c>
      <c r="U111" s="58" t="s">
        <v>210</v>
      </c>
      <c r="V111" s="58" t="s">
        <v>210</v>
      </c>
      <c r="W111" s="58" t="s">
        <v>210</v>
      </c>
      <c r="X111" s="58" t="s">
        <v>210</v>
      </c>
      <c r="Y111" s="58" t="s">
        <v>210</v>
      </c>
      <c r="Z111" s="58" t="s">
        <v>210</v>
      </c>
      <c r="AA111" s="58" t="s">
        <v>210</v>
      </c>
    </row>
    <row r="112" spans="1:27" ht="15.75" x14ac:dyDescent="0.25">
      <c r="A112" s="197"/>
      <c r="B112" s="194"/>
      <c r="C112" s="39" t="s">
        <v>54</v>
      </c>
      <c r="D112" s="194" t="s">
        <v>80</v>
      </c>
      <c r="E112" s="87" t="s">
        <v>293</v>
      </c>
      <c r="F112" s="53">
        <f t="shared" si="27"/>
        <v>12.5</v>
      </c>
      <c r="G112" s="96" t="str">
        <f>IF(F112&gt;0,"↓","↑")</f>
        <v>↓</v>
      </c>
      <c r="H112" s="53" t="s">
        <v>210</v>
      </c>
      <c r="I112" s="87" t="s">
        <v>210</v>
      </c>
      <c r="J112" s="87"/>
      <c r="K112" s="58">
        <v>0.8</v>
      </c>
      <c r="L112" s="58">
        <v>0.9</v>
      </c>
      <c r="M112" s="58">
        <v>0.5</v>
      </c>
      <c r="N112" s="58" t="s">
        <v>210</v>
      </c>
      <c r="O112" s="58" t="s">
        <v>210</v>
      </c>
      <c r="P112" s="58" t="s">
        <v>210</v>
      </c>
      <c r="Q112" s="58" t="s">
        <v>210</v>
      </c>
      <c r="R112" s="58" t="s">
        <v>210</v>
      </c>
      <c r="S112" s="58" t="s">
        <v>210</v>
      </c>
      <c r="T112" s="58" t="s">
        <v>210</v>
      </c>
      <c r="U112" s="58" t="s">
        <v>210</v>
      </c>
      <c r="V112" s="58" t="s">
        <v>210</v>
      </c>
      <c r="W112" s="58" t="s">
        <v>210</v>
      </c>
      <c r="X112" s="58" t="s">
        <v>210</v>
      </c>
      <c r="Y112" s="58" t="s">
        <v>210</v>
      </c>
      <c r="Z112" s="58" t="s">
        <v>210</v>
      </c>
      <c r="AA112" s="58" t="s">
        <v>210</v>
      </c>
    </row>
    <row r="113" spans="1:27" ht="15.75" x14ac:dyDescent="0.25">
      <c r="A113" s="197"/>
      <c r="B113" s="194"/>
      <c r="C113" s="80" t="s">
        <v>239</v>
      </c>
      <c r="D113" s="194" t="s">
        <v>80</v>
      </c>
      <c r="E113" s="87" t="s">
        <v>293</v>
      </c>
      <c r="F113" s="53">
        <f t="shared" si="27"/>
        <v>0</v>
      </c>
      <c r="G113" s="87" t="s">
        <v>294</v>
      </c>
      <c r="H113" s="53" t="s">
        <v>210</v>
      </c>
      <c r="I113" s="87" t="s">
        <v>210</v>
      </c>
      <c r="J113" s="87"/>
      <c r="K113" s="58">
        <v>1.9</v>
      </c>
      <c r="L113" s="58">
        <v>1.9</v>
      </c>
      <c r="M113" s="58">
        <v>1.2</v>
      </c>
      <c r="N113" s="58" t="s">
        <v>210</v>
      </c>
      <c r="O113" s="58" t="s">
        <v>210</v>
      </c>
      <c r="P113" s="58" t="s">
        <v>210</v>
      </c>
      <c r="Q113" s="58" t="s">
        <v>210</v>
      </c>
      <c r="R113" s="58" t="s">
        <v>210</v>
      </c>
      <c r="S113" s="58" t="s">
        <v>210</v>
      </c>
      <c r="T113" s="58" t="s">
        <v>210</v>
      </c>
      <c r="U113" s="58" t="s">
        <v>210</v>
      </c>
      <c r="V113" s="58" t="s">
        <v>210</v>
      </c>
      <c r="W113" s="58" t="s">
        <v>210</v>
      </c>
      <c r="X113" s="58" t="s">
        <v>210</v>
      </c>
      <c r="Y113" s="58" t="s">
        <v>210</v>
      </c>
      <c r="Z113" s="58" t="s">
        <v>210</v>
      </c>
      <c r="AA113" s="58" t="s">
        <v>210</v>
      </c>
    </row>
    <row r="114" spans="1:27" s="128" customFormat="1" ht="15.75" x14ac:dyDescent="0.25">
      <c r="A114" s="197"/>
      <c r="B114" s="195"/>
      <c r="C114" s="80" t="s">
        <v>341</v>
      </c>
      <c r="D114" s="195"/>
      <c r="E114" s="87" t="s">
        <v>293</v>
      </c>
      <c r="F114" s="53"/>
      <c r="G114" s="87"/>
      <c r="H114" s="53"/>
      <c r="I114" s="87"/>
      <c r="J114" s="87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5" customFormat="1" ht="15.75" x14ac:dyDescent="0.25">
      <c r="A115" s="197"/>
      <c r="B115" s="205" t="s">
        <v>409</v>
      </c>
      <c r="C115" s="38" t="s">
        <v>0</v>
      </c>
      <c r="D115" s="204" t="s">
        <v>221</v>
      </c>
      <c r="E115" s="87" t="s">
        <v>293</v>
      </c>
      <c r="F115" s="53">
        <f t="shared" ref="F115:F124" si="28">(((1/K115)/(1/L115)*100)-100)</f>
        <v>-5</v>
      </c>
      <c r="G115" s="97" t="str">
        <f>IF(F115&gt;0,"↓","↑")</f>
        <v>↑</v>
      </c>
      <c r="H115" s="53">
        <f t="shared" ref="H115:H120" si="29">(((1/K115)/(1/Y115)*100)-100)</f>
        <v>99.77168949771692</v>
      </c>
      <c r="I115" s="96" t="str">
        <f t="shared" ref="I115:I135" si="30">IF(H115&gt;0,"↓","↑")</f>
        <v>↓</v>
      </c>
      <c r="J115" s="96"/>
      <c r="K115" s="47">
        <v>4</v>
      </c>
      <c r="L115" s="47">
        <v>3.8</v>
      </c>
      <c r="M115" s="47">
        <v>3.4</v>
      </c>
      <c r="N115" s="47">
        <v>3.4</v>
      </c>
      <c r="O115" s="47">
        <v>3.3</v>
      </c>
      <c r="P115" s="47">
        <v>4.4000000000000004</v>
      </c>
      <c r="Q115" s="47">
        <v>4.5999999999999996</v>
      </c>
      <c r="R115" s="47">
        <v>4.2</v>
      </c>
      <c r="S115" s="47">
        <v>5.6</v>
      </c>
      <c r="T115" s="47">
        <v>5.3</v>
      </c>
      <c r="U115" s="47">
        <v>5.7</v>
      </c>
      <c r="V115" s="47">
        <v>6.3</v>
      </c>
      <c r="W115" s="47">
        <v>6.9</v>
      </c>
      <c r="X115" s="47">
        <v>6.6520172802965751</v>
      </c>
      <c r="Y115" s="47">
        <v>7.9908675799086755</v>
      </c>
      <c r="Z115" s="47">
        <v>8.4174561267277532</v>
      </c>
      <c r="AA115" s="47">
        <v>7.3300260764485152</v>
      </c>
    </row>
    <row r="116" spans="1:27" ht="15.75" x14ac:dyDescent="0.25">
      <c r="A116" s="197"/>
      <c r="B116" s="194"/>
      <c r="C116" s="39" t="s">
        <v>42</v>
      </c>
      <c r="D116" s="194"/>
      <c r="E116" s="87" t="s">
        <v>293</v>
      </c>
      <c r="F116" s="53">
        <f t="shared" si="28"/>
        <v>-5</v>
      </c>
      <c r="G116" s="97" t="str">
        <f>IF(F116&gt;0,"↓","↑")</f>
        <v>↑</v>
      </c>
      <c r="H116" s="53">
        <f t="shared" si="29"/>
        <v>98.96967640435571</v>
      </c>
      <c r="I116" s="96" t="str">
        <f t="shared" si="30"/>
        <v>↓</v>
      </c>
      <c r="J116" s="96"/>
      <c r="K116" s="58">
        <v>6</v>
      </c>
      <c r="L116" s="58">
        <v>5.7</v>
      </c>
      <c r="M116" s="58">
        <v>5.2</v>
      </c>
      <c r="N116" s="58">
        <v>5.3867161075338856</v>
      </c>
      <c r="O116" s="58">
        <v>4.698552130946605</v>
      </c>
      <c r="P116" s="58">
        <v>6.6387232823930651</v>
      </c>
      <c r="Q116" s="58">
        <v>6.7350780897833644</v>
      </c>
      <c r="R116" s="58">
        <v>6.2138650240449556</v>
      </c>
      <c r="S116" s="58">
        <v>8.3008217813563547</v>
      </c>
      <c r="T116" s="58">
        <v>8.1145046771103342</v>
      </c>
      <c r="U116" s="58">
        <v>8.2914933295079614</v>
      </c>
      <c r="V116" s="58">
        <v>9.1145452952002568</v>
      </c>
      <c r="W116" s="58">
        <v>9.5776323616894707</v>
      </c>
      <c r="X116" s="58">
        <v>9.8431158761887438</v>
      </c>
      <c r="Y116" s="58">
        <v>11.938180584261344</v>
      </c>
      <c r="Z116" s="58">
        <v>12.718192555953751</v>
      </c>
      <c r="AA116" s="58">
        <v>11.217044492503678</v>
      </c>
    </row>
    <row r="117" spans="1:27" ht="15.75" x14ac:dyDescent="0.25">
      <c r="A117" s="197"/>
      <c r="B117" s="194"/>
      <c r="C117" s="39" t="s">
        <v>43</v>
      </c>
      <c r="D117" s="194"/>
      <c r="E117" s="87" t="s">
        <v>293</v>
      </c>
      <c r="F117" s="53">
        <f t="shared" si="28"/>
        <v>0</v>
      </c>
      <c r="G117" s="87" t="s">
        <v>294</v>
      </c>
      <c r="H117" s="53">
        <f t="shared" si="29"/>
        <v>105.81695811549787</v>
      </c>
      <c r="I117" s="96" t="str">
        <f t="shared" si="30"/>
        <v>↓</v>
      </c>
      <c r="J117" s="96"/>
      <c r="K117" s="58">
        <v>2</v>
      </c>
      <c r="L117" s="58">
        <v>2</v>
      </c>
      <c r="M117" s="58">
        <v>1.7</v>
      </c>
      <c r="N117" s="58">
        <v>1.5240529977139206</v>
      </c>
      <c r="O117" s="58">
        <v>1.7524534348087322</v>
      </c>
      <c r="P117" s="58">
        <v>2.1912502866461132</v>
      </c>
      <c r="Q117" s="58">
        <v>2.5440008306941491</v>
      </c>
      <c r="R117" s="58">
        <v>2.1669044976481158</v>
      </c>
      <c r="S117" s="58">
        <v>2.2464611470484752</v>
      </c>
      <c r="T117" s="58">
        <v>2.5888898069349198</v>
      </c>
      <c r="U117" s="58">
        <v>3.2509388487192425</v>
      </c>
      <c r="V117" s="58">
        <v>3.5642999714856001</v>
      </c>
      <c r="W117" s="58">
        <v>4.2065564258775741</v>
      </c>
      <c r="X117" s="58">
        <v>3.5420171787833166</v>
      </c>
      <c r="Y117" s="58">
        <v>4.1163391623099574</v>
      </c>
      <c r="Z117" s="58">
        <v>4.2298986709382511</v>
      </c>
      <c r="AA117" s="58">
        <v>3.5458945444686556</v>
      </c>
    </row>
    <row r="118" spans="1:27" ht="15.75" x14ac:dyDescent="0.25">
      <c r="A118" s="197"/>
      <c r="B118" s="194"/>
      <c r="C118" s="39" t="s">
        <v>1</v>
      </c>
      <c r="D118" s="194"/>
      <c r="E118" s="87" t="s">
        <v>293</v>
      </c>
      <c r="F118" s="53">
        <f t="shared" si="28"/>
        <v>3.3333333333333144</v>
      </c>
      <c r="G118" s="96" t="str">
        <f t="shared" ref="G118:G131" si="31">IF(F118&gt;0,"↓","↑")</f>
        <v>↓</v>
      </c>
      <c r="H118" s="53">
        <f t="shared" si="29"/>
        <v>130.58476295886362</v>
      </c>
      <c r="I118" s="96" t="str">
        <f t="shared" si="30"/>
        <v>↓</v>
      </c>
      <c r="J118" s="96"/>
      <c r="K118" s="58">
        <v>3</v>
      </c>
      <c r="L118" s="58">
        <v>3.1</v>
      </c>
      <c r="M118" s="58">
        <v>2.4671319590975491</v>
      </c>
      <c r="N118" s="58">
        <v>2.6107072042300064</v>
      </c>
      <c r="O118" s="58">
        <v>2.588670364767188</v>
      </c>
      <c r="P118" s="58">
        <v>3.3160125803363876</v>
      </c>
      <c r="Q118" s="58">
        <v>3.5986231354959841</v>
      </c>
      <c r="R118" s="58">
        <v>3.235845386710047</v>
      </c>
      <c r="S118" s="58">
        <v>4.2181870847439216</v>
      </c>
      <c r="T118" s="58">
        <v>4.2863975863718311</v>
      </c>
      <c r="U118" s="58">
        <v>4.9872982665869685</v>
      </c>
      <c r="V118" s="58">
        <v>5.4210815626362381</v>
      </c>
      <c r="W118" s="58">
        <v>5.921368835912717</v>
      </c>
      <c r="X118" s="58">
        <v>5.6922297165581508</v>
      </c>
      <c r="Y118" s="58">
        <v>6.9175428887659098</v>
      </c>
      <c r="Z118" s="58">
        <v>7.3143360987535573</v>
      </c>
      <c r="AA118" s="58" t="s">
        <v>210</v>
      </c>
    </row>
    <row r="119" spans="1:27" ht="15.75" x14ac:dyDescent="0.25">
      <c r="A119" s="197"/>
      <c r="B119" s="195"/>
      <c r="C119" s="39" t="s">
        <v>4</v>
      </c>
      <c r="D119" s="195"/>
      <c r="E119" s="87" t="s">
        <v>293</v>
      </c>
      <c r="F119" s="53">
        <f t="shared" si="28"/>
        <v>-21.428571428571431</v>
      </c>
      <c r="G119" s="97" t="str">
        <f t="shared" si="31"/>
        <v>↑</v>
      </c>
      <c r="H119" s="53">
        <f t="shared" si="29"/>
        <v>51.377882773885005</v>
      </c>
      <c r="I119" s="96" t="str">
        <f t="shared" si="30"/>
        <v>↓</v>
      </c>
      <c r="J119" s="96"/>
      <c r="K119" s="58">
        <v>7</v>
      </c>
      <c r="L119" s="58">
        <v>5.5</v>
      </c>
      <c r="M119" s="58">
        <v>5.7589469354175238</v>
      </c>
      <c r="N119" s="58">
        <v>5.82512611097766</v>
      </c>
      <c r="O119" s="58">
        <v>5.1581209702179924</v>
      </c>
      <c r="P119" s="58">
        <v>7.2891793389468384</v>
      </c>
      <c r="Q119" s="58">
        <v>8.1060216160576424</v>
      </c>
      <c r="R119" s="58">
        <v>7.0496771643167744</v>
      </c>
      <c r="S119" s="58">
        <v>9.1230936819172115</v>
      </c>
      <c r="T119" s="58">
        <v>8.1721030942236492</v>
      </c>
      <c r="U119" s="58">
        <v>7.6691513761467895</v>
      </c>
      <c r="V119" s="58">
        <v>8.1695738573636554</v>
      </c>
      <c r="W119" s="58">
        <v>9.2361268831857064</v>
      </c>
      <c r="X119" s="58">
        <v>9.1206735266604309</v>
      </c>
      <c r="Y119" s="58">
        <v>10.596451794171951</v>
      </c>
      <c r="Z119" s="58">
        <v>11.174571641420412</v>
      </c>
      <c r="AA119" s="58" t="s">
        <v>210</v>
      </c>
    </row>
    <row r="120" spans="1:27" s="5" customFormat="1" ht="15.75" x14ac:dyDescent="0.25">
      <c r="A120" s="197"/>
      <c r="B120" s="205" t="s">
        <v>410</v>
      </c>
      <c r="C120" s="38" t="s">
        <v>0</v>
      </c>
      <c r="D120" s="204" t="s">
        <v>221</v>
      </c>
      <c r="E120" s="87" t="s">
        <v>293</v>
      </c>
      <c r="F120" s="53">
        <f t="shared" si="28"/>
        <v>-1.8348623853211166</v>
      </c>
      <c r="G120" s="97" t="str">
        <f t="shared" si="31"/>
        <v>↑</v>
      </c>
      <c r="H120" s="53">
        <f t="shared" si="29"/>
        <v>68.893915909122626</v>
      </c>
      <c r="I120" s="96" t="str">
        <f t="shared" si="30"/>
        <v>↓</v>
      </c>
      <c r="J120" s="96"/>
      <c r="K120" s="47">
        <v>21.8</v>
      </c>
      <c r="L120" s="47">
        <v>21.4</v>
      </c>
      <c r="M120" s="47">
        <v>19.012378738269408</v>
      </c>
      <c r="N120" s="47">
        <v>20.150383403231011</v>
      </c>
      <c r="O120" s="47">
        <v>20.365337210037293</v>
      </c>
      <c r="P120" s="47">
        <v>17.25514435087177</v>
      </c>
      <c r="Q120" s="47">
        <v>22.076184479773335</v>
      </c>
      <c r="R120" s="47">
        <v>23.257988671582773</v>
      </c>
      <c r="S120" s="47">
        <v>28.226247810858144</v>
      </c>
      <c r="T120" s="47">
        <v>29.177866603529196</v>
      </c>
      <c r="U120" s="47">
        <v>32.677885365127523</v>
      </c>
      <c r="V120" s="47">
        <v>34.097632068801317</v>
      </c>
      <c r="W120" s="47">
        <v>36.055221030988399</v>
      </c>
      <c r="X120" s="47">
        <v>36.1152219083068</v>
      </c>
      <c r="Y120" s="47">
        <v>36.818873668188736</v>
      </c>
      <c r="Z120" s="47">
        <v>41.062276751048302</v>
      </c>
      <c r="AA120" s="47">
        <v>46.047192011702606</v>
      </c>
    </row>
    <row r="121" spans="1:27" ht="15.75" x14ac:dyDescent="0.25">
      <c r="A121" s="197"/>
      <c r="B121" s="194"/>
      <c r="C121" s="39" t="s">
        <v>42</v>
      </c>
      <c r="D121" s="194" t="s">
        <v>81</v>
      </c>
      <c r="E121" s="87" t="s">
        <v>293</v>
      </c>
      <c r="F121" s="53">
        <f t="shared" si="28"/>
        <v>1.3333333333333428</v>
      </c>
      <c r="G121" s="96" t="str">
        <f t="shared" si="31"/>
        <v>↓</v>
      </c>
      <c r="H121" s="53">
        <f>(((1/L121)/(1/Y121)*100)-100)</f>
        <v>61.444693573709714</v>
      </c>
      <c r="I121" s="96" t="str">
        <f t="shared" si="30"/>
        <v>↓</v>
      </c>
      <c r="J121" s="96"/>
      <c r="K121" s="58">
        <v>30</v>
      </c>
      <c r="L121" s="58">
        <v>30.4</v>
      </c>
      <c r="M121" s="58">
        <v>25.2</v>
      </c>
      <c r="N121" s="58">
        <v>27.73532433041866</v>
      </c>
      <c r="O121" s="58">
        <v>27.246495237608848</v>
      </c>
      <c r="P121" s="58">
        <v>23.639061727109421</v>
      </c>
      <c r="Q121" s="58">
        <v>29.830562405536554</v>
      </c>
      <c r="R121" s="58">
        <v>31.717728427081642</v>
      </c>
      <c r="S121" s="58">
        <v>38.156110788301376</v>
      </c>
      <c r="T121" s="58">
        <v>40.403471204778548</v>
      </c>
      <c r="U121" s="58">
        <v>43.580547984507248</v>
      </c>
      <c r="V121" s="58">
        <v>46.332271917267974</v>
      </c>
      <c r="W121" s="58">
        <v>48.304580606781677</v>
      </c>
      <c r="X121" s="58">
        <v>48.155551517354169</v>
      </c>
      <c r="Y121" s="58">
        <v>49.079186846407751</v>
      </c>
      <c r="Z121" s="58">
        <v>56.413368961062183</v>
      </c>
      <c r="AA121" s="58">
        <v>62.918594394733276</v>
      </c>
    </row>
    <row r="122" spans="1:27" ht="15.75" x14ac:dyDescent="0.25">
      <c r="A122" s="197"/>
      <c r="B122" s="194"/>
      <c r="C122" s="39" t="s">
        <v>43</v>
      </c>
      <c r="D122" s="194" t="s">
        <v>81</v>
      </c>
      <c r="E122" s="87" t="s">
        <v>293</v>
      </c>
      <c r="F122" s="53">
        <f t="shared" si="28"/>
        <v>-10</v>
      </c>
      <c r="G122" s="97" t="str">
        <f t="shared" si="31"/>
        <v>↑</v>
      </c>
      <c r="H122" s="53">
        <f>(((1/L122)/(1/Y122)*100)-100)</f>
        <v>94.823838234690925</v>
      </c>
      <c r="I122" s="96" t="str">
        <f t="shared" si="30"/>
        <v>↓</v>
      </c>
      <c r="J122" s="96"/>
      <c r="K122" s="58">
        <v>14</v>
      </c>
      <c r="L122" s="58">
        <v>12.6</v>
      </c>
      <c r="M122" s="58">
        <v>12</v>
      </c>
      <c r="N122" s="58">
        <v>11.971190482043214</v>
      </c>
      <c r="O122" s="58">
        <v>12.467454436210696</v>
      </c>
      <c r="P122" s="58">
        <v>10.599536270288175</v>
      </c>
      <c r="Q122" s="58">
        <v>14.14775972171746</v>
      </c>
      <c r="R122" s="58">
        <v>14.61339252682205</v>
      </c>
      <c r="S122" s="58">
        <v>17.998754973340191</v>
      </c>
      <c r="T122" s="58">
        <v>18.149770029469277</v>
      </c>
      <c r="U122" s="58">
        <v>21.775685219438373</v>
      </c>
      <c r="V122" s="58">
        <v>21.785001425719987</v>
      </c>
      <c r="W122" s="58">
        <v>24.020887728459531</v>
      </c>
      <c r="X122" s="58">
        <v>23.790548717494612</v>
      </c>
      <c r="Y122" s="58">
        <v>24.547803617571059</v>
      </c>
      <c r="Z122" s="58">
        <v>26.115026577097026</v>
      </c>
      <c r="AA122" s="58">
        <v>29.622340265295673</v>
      </c>
    </row>
    <row r="123" spans="1:27" ht="15.75" x14ac:dyDescent="0.25">
      <c r="A123" s="197"/>
      <c r="B123" s="194"/>
      <c r="C123" s="39" t="s">
        <v>1</v>
      </c>
      <c r="D123" s="194" t="s">
        <v>81</v>
      </c>
      <c r="E123" s="87" t="s">
        <v>293</v>
      </c>
      <c r="F123" s="53">
        <f t="shared" si="28"/>
        <v>1.0526315789473557</v>
      </c>
      <c r="G123" s="96" t="str">
        <f t="shared" si="31"/>
        <v>↓</v>
      </c>
      <c r="H123" s="53">
        <f>(((1/L123)/(1/Y123)*100)-100)</f>
        <v>70.673900440087493</v>
      </c>
      <c r="I123" s="96" t="str">
        <f t="shared" si="30"/>
        <v>↓</v>
      </c>
      <c r="J123" s="96"/>
      <c r="K123" s="58">
        <v>19</v>
      </c>
      <c r="L123" s="58">
        <v>19.2</v>
      </c>
      <c r="M123" s="58">
        <v>17.497159552020776</v>
      </c>
      <c r="N123" s="58">
        <v>17.994051553205551</v>
      </c>
      <c r="O123" s="58">
        <v>17.902168431669189</v>
      </c>
      <c r="P123" s="58">
        <v>14.7682209763435</v>
      </c>
      <c r="Q123" s="58">
        <v>18.566809220819859</v>
      </c>
      <c r="R123" s="58">
        <v>19.556530042083672</v>
      </c>
      <c r="S123" s="58">
        <v>24.240997881854554</v>
      </c>
      <c r="T123" s="58">
        <v>25.6999889620663</v>
      </c>
      <c r="U123" s="58">
        <v>27.85041841004184</v>
      </c>
      <c r="V123" s="58">
        <v>31.010102924730372</v>
      </c>
      <c r="W123" s="58">
        <v>32.509852927040278</v>
      </c>
      <c r="X123" s="58">
        <v>32.808296619751253</v>
      </c>
      <c r="Y123" s="58">
        <v>32.769388884496799</v>
      </c>
      <c r="Z123" s="58">
        <v>36.952426756442627</v>
      </c>
      <c r="AA123" s="58" t="s">
        <v>210</v>
      </c>
    </row>
    <row r="124" spans="1:27" ht="15.75" x14ac:dyDescent="0.25">
      <c r="A124" s="197"/>
      <c r="B124" s="195"/>
      <c r="C124" s="39" t="s">
        <v>4</v>
      </c>
      <c r="D124" s="195" t="s">
        <v>81</v>
      </c>
      <c r="E124" s="87" t="s">
        <v>293</v>
      </c>
      <c r="F124" s="53">
        <f t="shared" si="28"/>
        <v>0.3571428571428612</v>
      </c>
      <c r="G124" s="96" t="str">
        <f t="shared" si="31"/>
        <v>↓</v>
      </c>
      <c r="H124" s="53">
        <f>(((1/L124)/(1/Y124)*100)-100)</f>
        <v>70.83678887401129</v>
      </c>
      <c r="I124" s="96" t="str">
        <f t="shared" si="30"/>
        <v>↓</v>
      </c>
      <c r="J124" s="96"/>
      <c r="K124" s="58">
        <v>28</v>
      </c>
      <c r="L124" s="58">
        <v>28.1</v>
      </c>
      <c r="M124" s="58">
        <v>24.3873773285538</v>
      </c>
      <c r="N124" s="58">
        <v>27.984626471294739</v>
      </c>
      <c r="O124" s="58">
        <v>28.369665336198956</v>
      </c>
      <c r="P124" s="58">
        <v>26.140505215533487</v>
      </c>
      <c r="Q124" s="58">
        <v>34.740092640247042</v>
      </c>
      <c r="R124" s="58">
        <v>36.368427987877197</v>
      </c>
      <c r="S124" s="58">
        <v>41.598583877995644</v>
      </c>
      <c r="T124" s="58">
        <v>42.187609135992176</v>
      </c>
      <c r="U124" s="58">
        <v>49.813646788990823</v>
      </c>
      <c r="V124" s="58">
        <v>44.60145727533672</v>
      </c>
      <c r="W124" s="58">
        <v>47.921871451283209</v>
      </c>
      <c r="X124" s="58">
        <v>45.915185531649513</v>
      </c>
      <c r="Y124" s="58">
        <v>48.005137673597169</v>
      </c>
      <c r="Z124" s="58">
        <v>56.700604254614682</v>
      </c>
      <c r="AA124" s="58" t="s">
        <v>210</v>
      </c>
    </row>
    <row r="125" spans="1:27" s="5" customFormat="1" ht="15.75" x14ac:dyDescent="0.25">
      <c r="A125" s="197"/>
      <c r="B125" s="205" t="s">
        <v>57</v>
      </c>
      <c r="C125" s="38" t="s">
        <v>0</v>
      </c>
      <c r="D125" s="204" t="s">
        <v>221</v>
      </c>
      <c r="E125" s="87" t="s">
        <v>293</v>
      </c>
      <c r="F125" s="53">
        <f>(((1/L125)/(1/M125)*100)-100)</f>
        <v>0.7692307692307736</v>
      </c>
      <c r="G125" s="96" t="str">
        <f t="shared" si="31"/>
        <v>↓</v>
      </c>
      <c r="H125" s="53">
        <f>(((1/L125)/(1/Y125)*100)-100)</f>
        <v>146.15384615384613</v>
      </c>
      <c r="I125" s="96" t="str">
        <f t="shared" si="30"/>
        <v>↓</v>
      </c>
      <c r="J125" s="96"/>
      <c r="K125" s="50" t="s">
        <v>210</v>
      </c>
      <c r="L125" s="47">
        <v>1.3</v>
      </c>
      <c r="M125" s="47">
        <v>1.31</v>
      </c>
      <c r="N125" s="47">
        <v>1.5</v>
      </c>
      <c r="O125" s="47">
        <v>1.6</v>
      </c>
      <c r="P125" s="47">
        <v>1.9</v>
      </c>
      <c r="Q125" s="47">
        <v>2</v>
      </c>
      <c r="R125" s="47">
        <v>1.9</v>
      </c>
      <c r="S125" s="47">
        <v>1.6</v>
      </c>
      <c r="T125" s="47">
        <v>1.9</v>
      </c>
      <c r="U125" s="47">
        <v>2.2000000000000002</v>
      </c>
      <c r="V125" s="47">
        <v>2.4</v>
      </c>
      <c r="W125" s="47">
        <v>2.2999999999999998</v>
      </c>
      <c r="X125" s="47">
        <v>2.6</v>
      </c>
      <c r="Y125" s="47">
        <v>3.2</v>
      </c>
      <c r="Z125" s="47">
        <v>3</v>
      </c>
      <c r="AA125" s="47">
        <v>2.4</v>
      </c>
    </row>
    <row r="126" spans="1:27" ht="15.75" x14ac:dyDescent="0.25">
      <c r="A126" s="197"/>
      <c r="B126" s="194"/>
      <c r="C126" s="39" t="s">
        <v>42</v>
      </c>
      <c r="D126" s="194"/>
      <c r="E126" s="87" t="s">
        <v>293</v>
      </c>
      <c r="F126" s="53">
        <f t="shared" ref="F126:F131" si="32">(((1/L126)/(1/M126)*100)-100)</f>
        <v>-0.952380952380949</v>
      </c>
      <c r="G126" s="97" t="str">
        <f t="shared" si="31"/>
        <v>↑</v>
      </c>
      <c r="H126" s="53">
        <f t="shared" ref="H126:H131" si="33">(((1/L126)/(1/Y126)*100)-100)</f>
        <v>152.38095238095232</v>
      </c>
      <c r="I126" s="96" t="str">
        <f t="shared" si="30"/>
        <v>↓</v>
      </c>
      <c r="J126" s="96"/>
      <c r="K126" s="145" t="s">
        <v>210</v>
      </c>
      <c r="L126" s="58">
        <v>2.1</v>
      </c>
      <c r="M126" s="58">
        <v>2.08</v>
      </c>
      <c r="N126" s="58">
        <v>2.2000000000000002</v>
      </c>
      <c r="O126" s="58">
        <v>2.7</v>
      </c>
      <c r="P126" s="58">
        <v>2.9</v>
      </c>
      <c r="Q126" s="58">
        <v>3.1</v>
      </c>
      <c r="R126" s="58">
        <v>3.2</v>
      </c>
      <c r="S126" s="58">
        <v>2.5</v>
      </c>
      <c r="T126" s="58">
        <v>3</v>
      </c>
      <c r="U126" s="58">
        <v>3.3</v>
      </c>
      <c r="V126" s="58">
        <v>3.5</v>
      </c>
      <c r="W126" s="58">
        <v>3.8</v>
      </c>
      <c r="X126" s="58">
        <v>4.0999999999999996</v>
      </c>
      <c r="Y126" s="58">
        <v>5.3</v>
      </c>
      <c r="Z126" s="58">
        <v>4.9000000000000004</v>
      </c>
      <c r="AA126" s="58">
        <v>3.7</v>
      </c>
    </row>
    <row r="127" spans="1:27" ht="15.75" x14ac:dyDescent="0.25">
      <c r="A127" s="197"/>
      <c r="B127" s="194"/>
      <c r="C127" s="39" t="s">
        <v>43</v>
      </c>
      <c r="D127" s="194"/>
      <c r="E127" s="87" t="s">
        <v>293</v>
      </c>
      <c r="F127" s="53">
        <f t="shared" si="32"/>
        <v>-8.3333333333333286</v>
      </c>
      <c r="G127" s="97" t="str">
        <f t="shared" si="31"/>
        <v>↑</v>
      </c>
      <c r="H127" s="53">
        <f t="shared" si="33"/>
        <v>83.333333333333343</v>
      </c>
      <c r="I127" s="96" t="str">
        <f t="shared" si="30"/>
        <v>↓</v>
      </c>
      <c r="J127" s="96"/>
      <c r="K127" s="145" t="s">
        <v>210</v>
      </c>
      <c r="L127" s="58">
        <v>0.6</v>
      </c>
      <c r="M127" s="58">
        <v>0.55000000000000004</v>
      </c>
      <c r="N127" s="58">
        <v>0.8</v>
      </c>
      <c r="O127" s="58">
        <v>0.6</v>
      </c>
      <c r="P127" s="58">
        <v>0.9</v>
      </c>
      <c r="Q127" s="58">
        <v>0.8</v>
      </c>
      <c r="R127" s="58">
        <v>0.7</v>
      </c>
      <c r="S127" s="58">
        <v>0.8</v>
      </c>
      <c r="T127" s="58">
        <v>0.7</v>
      </c>
      <c r="U127" s="58">
        <v>1</v>
      </c>
      <c r="V127" s="58">
        <v>1.4</v>
      </c>
      <c r="W127" s="58">
        <v>0.9</v>
      </c>
      <c r="X127" s="58">
        <v>1.1000000000000001</v>
      </c>
      <c r="Y127" s="58">
        <v>1.1000000000000001</v>
      </c>
      <c r="Z127" s="58">
        <v>1.2</v>
      </c>
      <c r="AA127" s="58">
        <v>1.2</v>
      </c>
    </row>
    <row r="128" spans="1:27" ht="15.75" x14ac:dyDescent="0.25">
      <c r="A128" s="197"/>
      <c r="B128" s="194"/>
      <c r="C128" s="39" t="s">
        <v>2</v>
      </c>
      <c r="D128" s="194"/>
      <c r="E128" s="87" t="s">
        <v>293</v>
      </c>
      <c r="F128" s="53">
        <f t="shared" si="32"/>
        <v>11.111111111111114</v>
      </c>
      <c r="G128" s="96" t="str">
        <f t="shared" si="31"/>
        <v>↓</v>
      </c>
      <c r="H128" s="53">
        <f t="shared" si="33"/>
        <v>244.44444444444446</v>
      </c>
      <c r="I128" s="96" t="str">
        <f t="shared" si="30"/>
        <v>↓</v>
      </c>
      <c r="J128" s="96"/>
      <c r="K128" s="145" t="s">
        <v>210</v>
      </c>
      <c r="L128" s="58">
        <v>0.9</v>
      </c>
      <c r="M128" s="58">
        <v>1</v>
      </c>
      <c r="N128" s="58">
        <v>1.6</v>
      </c>
      <c r="O128" s="58">
        <v>1.4</v>
      </c>
      <c r="P128" s="58">
        <v>1.5</v>
      </c>
      <c r="Q128" s="58">
        <v>1.3</v>
      </c>
      <c r="R128" s="58">
        <v>1.8</v>
      </c>
      <c r="S128" s="58">
        <v>1.6</v>
      </c>
      <c r="T128" s="58">
        <v>2</v>
      </c>
      <c r="U128" s="58">
        <v>1.8</v>
      </c>
      <c r="V128" s="58">
        <v>2</v>
      </c>
      <c r="W128" s="58">
        <v>2.2000000000000002</v>
      </c>
      <c r="X128" s="58">
        <v>2.9</v>
      </c>
      <c r="Y128" s="58">
        <v>3.1</v>
      </c>
      <c r="Z128" s="58">
        <v>3.2</v>
      </c>
      <c r="AA128" s="58">
        <v>2.4</v>
      </c>
    </row>
    <row r="129" spans="1:27" ht="15.75" x14ac:dyDescent="0.25">
      <c r="A129" s="197"/>
      <c r="B129" s="194"/>
      <c r="C129" s="39" t="s">
        <v>5</v>
      </c>
      <c r="D129" s="194"/>
      <c r="E129" s="87" t="s">
        <v>293</v>
      </c>
      <c r="F129" s="53">
        <f t="shared" si="32"/>
        <v>-5</v>
      </c>
      <c r="G129" s="97" t="str">
        <f t="shared" si="31"/>
        <v>↑</v>
      </c>
      <c r="H129" s="53">
        <f t="shared" si="33"/>
        <v>90</v>
      </c>
      <c r="I129" s="96" t="str">
        <f t="shared" si="30"/>
        <v>↓</v>
      </c>
      <c r="J129" s="96"/>
      <c r="K129" s="145" t="s">
        <v>210</v>
      </c>
      <c r="L129" s="58">
        <v>6</v>
      </c>
      <c r="M129" s="58">
        <v>5.7</v>
      </c>
      <c r="N129" s="58">
        <v>5.0999999999999996</v>
      </c>
      <c r="O129" s="58">
        <v>7.4</v>
      </c>
      <c r="P129" s="58">
        <v>7.8</v>
      </c>
      <c r="Q129" s="58">
        <v>9.4</v>
      </c>
      <c r="R129" s="58">
        <v>8.1</v>
      </c>
      <c r="S129" s="58">
        <v>5.6</v>
      </c>
      <c r="T129" s="58">
        <v>5.8</v>
      </c>
      <c r="U129" s="58">
        <v>7.9</v>
      </c>
      <c r="V129" s="58">
        <v>8.4</v>
      </c>
      <c r="W129" s="58">
        <v>8.1999999999999993</v>
      </c>
      <c r="X129" s="58">
        <v>7.2</v>
      </c>
      <c r="Y129" s="58">
        <v>11.4</v>
      </c>
      <c r="Z129" s="58">
        <v>10.9</v>
      </c>
      <c r="AA129" s="58">
        <v>8.3000000000000007</v>
      </c>
    </row>
    <row r="130" spans="1:27" ht="15.75" x14ac:dyDescent="0.25">
      <c r="A130" s="197"/>
      <c r="B130" s="194"/>
      <c r="C130" s="39" t="s">
        <v>3</v>
      </c>
      <c r="D130" s="194"/>
      <c r="E130" s="87" t="s">
        <v>293</v>
      </c>
      <c r="F130" s="53">
        <f t="shared" si="32"/>
        <v>33.333333333333343</v>
      </c>
      <c r="G130" s="96" t="str">
        <f t="shared" si="31"/>
        <v>↓</v>
      </c>
      <c r="H130" s="53">
        <f t="shared" si="33"/>
        <v>166.66666666666669</v>
      </c>
      <c r="I130" s="96" t="str">
        <f t="shared" si="30"/>
        <v>↓</v>
      </c>
      <c r="J130" s="96"/>
      <c r="K130" s="145" t="s">
        <v>210</v>
      </c>
      <c r="L130" s="58">
        <v>0.3</v>
      </c>
      <c r="M130" s="58">
        <v>0.4</v>
      </c>
      <c r="N130" s="58">
        <v>0.6</v>
      </c>
      <c r="O130" s="58">
        <v>0.4</v>
      </c>
      <c r="P130" s="58">
        <v>0.5</v>
      </c>
      <c r="Q130" s="58">
        <v>0.7</v>
      </c>
      <c r="R130" s="58">
        <v>0.5</v>
      </c>
      <c r="S130" s="58">
        <v>0.7</v>
      </c>
      <c r="T130" s="58">
        <v>0.5</v>
      </c>
      <c r="U130" s="58">
        <v>0.8</v>
      </c>
      <c r="V130" s="58">
        <v>1</v>
      </c>
      <c r="W130" s="58">
        <v>0.5</v>
      </c>
      <c r="X130" s="58">
        <v>1</v>
      </c>
      <c r="Y130" s="58">
        <v>0.8</v>
      </c>
      <c r="Z130" s="58">
        <v>0.8</v>
      </c>
      <c r="AA130" s="58">
        <v>0.9</v>
      </c>
    </row>
    <row r="131" spans="1:27" ht="15.75" x14ac:dyDescent="0.25">
      <c r="A131" s="197"/>
      <c r="B131" s="195"/>
      <c r="C131" s="39" t="s">
        <v>6</v>
      </c>
      <c r="D131" s="195"/>
      <c r="E131" s="87" t="s">
        <v>293</v>
      </c>
      <c r="F131" s="53">
        <f t="shared" si="32"/>
        <v>-50</v>
      </c>
      <c r="G131" s="97" t="str">
        <f t="shared" si="31"/>
        <v>↑</v>
      </c>
      <c r="H131" s="53">
        <f t="shared" si="33"/>
        <v>14.285714285714278</v>
      </c>
      <c r="I131" s="96" t="str">
        <f t="shared" si="30"/>
        <v>↓</v>
      </c>
      <c r="J131" s="96"/>
      <c r="K131" s="145" t="s">
        <v>210</v>
      </c>
      <c r="L131" s="58">
        <v>1.4</v>
      </c>
      <c r="M131" s="58">
        <v>0.7</v>
      </c>
      <c r="N131" s="58">
        <v>1.7</v>
      </c>
      <c r="O131" s="58">
        <v>1.1000000000000001</v>
      </c>
      <c r="P131" s="58">
        <v>1.7</v>
      </c>
      <c r="Q131" s="58">
        <v>1.6</v>
      </c>
      <c r="R131" s="58">
        <v>1.2</v>
      </c>
      <c r="S131" s="58">
        <v>1.1000000000000001</v>
      </c>
      <c r="T131" s="58">
        <v>1</v>
      </c>
      <c r="U131" s="58">
        <v>1.9</v>
      </c>
      <c r="V131" s="58">
        <v>2.7</v>
      </c>
      <c r="W131" s="58">
        <v>1.8</v>
      </c>
      <c r="X131" s="58">
        <v>1.4</v>
      </c>
      <c r="Y131" s="58">
        <v>1.6</v>
      </c>
      <c r="Z131" s="58">
        <v>2.4</v>
      </c>
      <c r="AA131" s="58">
        <v>2.4</v>
      </c>
    </row>
    <row r="132" spans="1:27" s="5" customFormat="1" ht="15.75" customHeight="1" x14ac:dyDescent="0.25">
      <c r="A132" s="197"/>
      <c r="B132" s="42" t="s">
        <v>191</v>
      </c>
      <c r="C132" s="26" t="s">
        <v>0</v>
      </c>
      <c r="D132" s="27" t="s">
        <v>324</v>
      </c>
      <c r="E132" s="87" t="s">
        <v>293</v>
      </c>
      <c r="F132" s="53">
        <f>(((1/K132)/(1/L132)*100)-100)</f>
        <v>181.81818181818181</v>
      </c>
      <c r="G132" s="96" t="str">
        <f t="shared" ref="G132:G147" si="34">IF(F132&gt;0,"↓","↑")</f>
        <v>↓</v>
      </c>
      <c r="H132" s="53">
        <f>(((1/K132)/(1/Y132)*100)-100)</f>
        <v>256.36363636363637</v>
      </c>
      <c r="I132" s="96" t="str">
        <f t="shared" si="30"/>
        <v>↓</v>
      </c>
      <c r="J132" s="96"/>
      <c r="K132" s="54">
        <v>55</v>
      </c>
      <c r="L132" s="54">
        <v>155</v>
      </c>
      <c r="M132" s="54">
        <v>327</v>
      </c>
      <c r="N132" s="54">
        <v>94</v>
      </c>
      <c r="O132" s="54">
        <v>126</v>
      </c>
      <c r="P132" s="54">
        <v>108</v>
      </c>
      <c r="Q132" s="54">
        <v>89</v>
      </c>
      <c r="R132" s="54">
        <v>119</v>
      </c>
      <c r="S132" s="54">
        <v>210</v>
      </c>
      <c r="T132" s="54">
        <v>144</v>
      </c>
      <c r="U132" s="54">
        <v>200</v>
      </c>
      <c r="V132" s="54">
        <v>94</v>
      </c>
      <c r="W132" s="54">
        <v>139</v>
      </c>
      <c r="X132" s="54">
        <v>129</v>
      </c>
      <c r="Y132" s="54">
        <v>196</v>
      </c>
      <c r="Z132" s="54">
        <v>314</v>
      </c>
      <c r="AA132" s="54">
        <v>195</v>
      </c>
    </row>
    <row r="133" spans="1:27" s="5" customFormat="1" ht="15.75" x14ac:dyDescent="0.25">
      <c r="A133" s="197"/>
      <c r="B133" s="42" t="s">
        <v>207</v>
      </c>
      <c r="C133" s="26" t="s">
        <v>0</v>
      </c>
      <c r="D133" s="206" t="s">
        <v>222</v>
      </c>
      <c r="E133" s="87" t="s">
        <v>293</v>
      </c>
      <c r="F133" s="53">
        <f>(((1/K133)/(1/L133)*100)-100)</f>
        <v>168.93787272904109</v>
      </c>
      <c r="G133" s="96" t="str">
        <f t="shared" si="34"/>
        <v>↓</v>
      </c>
      <c r="H133" s="53">
        <f>(((1/K133)/(1/Y133)*100)-100)</f>
        <v>1874.1659507549737</v>
      </c>
      <c r="I133" s="96" t="str">
        <f t="shared" si="30"/>
        <v>↓</v>
      </c>
      <c r="J133" s="96"/>
      <c r="K133" s="47">
        <v>1.3222546337126486</v>
      </c>
      <c r="L133" s="47">
        <v>3.5560434839679718</v>
      </c>
      <c r="M133" s="47">
        <v>13.376827294083277</v>
      </c>
      <c r="N133" s="47">
        <v>1.5261492648427322</v>
      </c>
      <c r="O133" s="47">
        <v>7.6480627014727256</v>
      </c>
      <c r="P133" s="47">
        <v>4.3009091143217697</v>
      </c>
      <c r="Q133" s="47">
        <v>1.4428878744949891</v>
      </c>
      <c r="R133" s="47">
        <v>5.3168750667949123</v>
      </c>
      <c r="S133" s="47">
        <v>9.4406742556917695</v>
      </c>
      <c r="T133" s="47">
        <v>3.537555187253659</v>
      </c>
      <c r="U133" s="47">
        <v>29.275415739257411</v>
      </c>
      <c r="V133" s="47">
        <v>5.353458103057676</v>
      </c>
      <c r="W133" s="47">
        <v>8.6209428697312376</v>
      </c>
      <c r="X133" s="47">
        <v>11.001988131007369</v>
      </c>
      <c r="Y133" s="47">
        <v>26.103500761035008</v>
      </c>
      <c r="Z133" s="47">
        <v>20.43795620437956</v>
      </c>
      <c r="AA133" s="47">
        <v>6.3283088469121678</v>
      </c>
    </row>
    <row r="134" spans="1:27" s="5" customFormat="1" ht="15.75" x14ac:dyDescent="0.25">
      <c r="A134" s="197"/>
      <c r="B134" s="42" t="s">
        <v>208</v>
      </c>
      <c r="C134" s="26" t="s">
        <v>0</v>
      </c>
      <c r="D134" s="194"/>
      <c r="E134" s="87" t="s">
        <v>293</v>
      </c>
      <c r="F134" s="53">
        <f>(((1/K134)/(1/L134)*100)-100)</f>
        <v>188.06664413743061</v>
      </c>
      <c r="G134" s="96" t="str">
        <f t="shared" si="34"/>
        <v>↓</v>
      </c>
      <c r="H134" s="53">
        <f>(((1/K134)/(1/Y134)*100)-100)</f>
        <v>1789.4579674873291</v>
      </c>
      <c r="I134" s="96" t="str">
        <f t="shared" si="30"/>
        <v>↓</v>
      </c>
      <c r="J134" s="96"/>
      <c r="K134" s="47">
        <v>1.1350327386736896</v>
      </c>
      <c r="L134" s="47">
        <v>3.2696507201584706</v>
      </c>
      <c r="M134" s="47">
        <v>13.023844590235766</v>
      </c>
      <c r="N134" s="47">
        <v>1.4765183944413425</v>
      </c>
      <c r="O134" s="47">
        <v>7.4331584602743188</v>
      </c>
      <c r="P134" s="47">
        <v>4.0562466197944831</v>
      </c>
      <c r="Q134" s="47">
        <v>1.3510677370271262</v>
      </c>
      <c r="R134" s="47">
        <v>5.2367211713155921</v>
      </c>
      <c r="S134" s="47">
        <v>8.9891637478108581</v>
      </c>
      <c r="T134" s="47">
        <v>3.384353978356847</v>
      </c>
      <c r="U134" s="47">
        <v>28.197967024398544</v>
      </c>
      <c r="V134" s="47">
        <v>4.6752572112956523</v>
      </c>
      <c r="W134" s="47">
        <v>7.3432222059039507</v>
      </c>
      <c r="X134" s="47">
        <v>8.6550966411049828</v>
      </c>
      <c r="Y134" s="47">
        <v>21.445966514459666</v>
      </c>
      <c r="Z134" s="47">
        <v>17.611430346327069</v>
      </c>
      <c r="AA134" s="47">
        <v>5.914901736309865</v>
      </c>
    </row>
    <row r="135" spans="1:27" s="5" customFormat="1" ht="15.75" x14ac:dyDescent="0.25">
      <c r="A135" s="197"/>
      <c r="B135" s="42" t="s">
        <v>209</v>
      </c>
      <c r="C135" s="26" t="s">
        <v>0</v>
      </c>
      <c r="D135" s="195"/>
      <c r="E135" s="87" t="s">
        <v>293</v>
      </c>
      <c r="F135" s="53">
        <f>(((1/K135)/(1/L135)*100)-100)</f>
        <v>52.969696065679415</v>
      </c>
      <c r="G135" s="96" t="str">
        <f t="shared" si="34"/>
        <v>↓</v>
      </c>
      <c r="H135" s="53">
        <f>(((1/K135)/(1/Y135)*100)-100)</f>
        <v>2387.7080993150685</v>
      </c>
      <c r="I135" s="96" t="str">
        <f t="shared" si="30"/>
        <v>↓</v>
      </c>
      <c r="J135" s="96"/>
      <c r="K135" s="47">
        <v>0.18722189503895911</v>
      </c>
      <c r="L135" s="47">
        <v>0.28639276380950107</v>
      </c>
      <c r="M135" s="47">
        <v>0.35298270384751146</v>
      </c>
      <c r="N135" s="47">
        <v>4.9630870401389665E-2</v>
      </c>
      <c r="O135" s="47">
        <v>0.21490424119840718</v>
      </c>
      <c r="P135" s="47">
        <v>0.24466249452728631</v>
      </c>
      <c r="Q135" s="47">
        <v>9.1820137467862953E-2</v>
      </c>
      <c r="R135" s="47">
        <v>8.0153895479320295E-2</v>
      </c>
      <c r="S135" s="47">
        <v>0.45151050788091068</v>
      </c>
      <c r="T135" s="47">
        <v>0.15320120889681202</v>
      </c>
      <c r="U135" s="47">
        <v>1.0774487148588685</v>
      </c>
      <c r="V135" s="47">
        <v>0.67820089176202358</v>
      </c>
      <c r="W135" s="47">
        <v>1.2777206638272873</v>
      </c>
      <c r="X135" s="47">
        <v>2.3468914899023874</v>
      </c>
      <c r="Y135" s="47">
        <v>4.6575342465753424</v>
      </c>
      <c r="Z135" s="47">
        <v>2.8265258580524928</v>
      </c>
      <c r="AA135" s="47">
        <v>0.4134071106023024</v>
      </c>
    </row>
    <row r="136" spans="1:27" s="5" customFormat="1" ht="15.75" x14ac:dyDescent="0.25">
      <c r="A136" s="197"/>
      <c r="B136" s="210" t="s">
        <v>198</v>
      </c>
      <c r="C136" s="26" t="s">
        <v>416</v>
      </c>
      <c r="D136" s="204" t="s">
        <v>80</v>
      </c>
      <c r="E136" s="87" t="s">
        <v>293</v>
      </c>
      <c r="F136" s="53">
        <f t="shared" ref="F136" si="35">(((1/K136)/(1/L136)*100)-100)</f>
        <v>4.1970802919708063</v>
      </c>
      <c r="G136" s="96" t="str">
        <f t="shared" si="34"/>
        <v>↓</v>
      </c>
      <c r="H136" s="53"/>
      <c r="I136" s="87"/>
      <c r="J136" s="87"/>
      <c r="K136" s="47">
        <v>54.8</v>
      </c>
      <c r="L136" s="47">
        <v>57.1</v>
      </c>
      <c r="M136" s="47" t="s">
        <v>210</v>
      </c>
      <c r="N136" s="47" t="s">
        <v>210</v>
      </c>
      <c r="O136" s="47" t="s">
        <v>210</v>
      </c>
      <c r="P136" s="47" t="s">
        <v>210</v>
      </c>
      <c r="Q136" s="47" t="s">
        <v>210</v>
      </c>
      <c r="R136" s="47" t="s">
        <v>210</v>
      </c>
      <c r="S136" s="47" t="s">
        <v>210</v>
      </c>
      <c r="T136" s="47" t="s">
        <v>210</v>
      </c>
      <c r="U136" s="47" t="s">
        <v>210</v>
      </c>
      <c r="V136" s="47" t="s">
        <v>210</v>
      </c>
      <c r="W136" s="47" t="s">
        <v>210</v>
      </c>
      <c r="X136" s="47" t="s">
        <v>210</v>
      </c>
      <c r="Y136" s="47" t="s">
        <v>210</v>
      </c>
      <c r="Z136" s="47" t="s">
        <v>210</v>
      </c>
      <c r="AA136" s="47" t="s">
        <v>210</v>
      </c>
    </row>
    <row r="137" spans="1:27" s="5" customFormat="1" ht="15.75" x14ac:dyDescent="0.25">
      <c r="A137" s="197"/>
      <c r="B137" s="194"/>
      <c r="C137" s="38" t="s">
        <v>224</v>
      </c>
      <c r="D137" s="221"/>
      <c r="E137" s="87" t="s">
        <v>293</v>
      </c>
      <c r="F137" s="53">
        <f>(((1/K137)/(1/L137)*100)-100)</f>
        <v>-18.27956989247312</v>
      </c>
      <c r="G137" s="97" t="str">
        <f t="shared" si="34"/>
        <v>↑</v>
      </c>
      <c r="H137" s="53"/>
      <c r="I137" s="87"/>
      <c r="J137" s="87"/>
      <c r="K137" s="47">
        <v>18.600000000000001</v>
      </c>
      <c r="L137" s="47">
        <v>15.2</v>
      </c>
      <c r="M137" s="47" t="s">
        <v>210</v>
      </c>
      <c r="N137" s="47" t="s">
        <v>210</v>
      </c>
      <c r="O137" s="47" t="s">
        <v>210</v>
      </c>
      <c r="P137" s="47" t="s">
        <v>210</v>
      </c>
      <c r="Q137" s="47" t="s">
        <v>210</v>
      </c>
      <c r="R137" s="47" t="s">
        <v>210</v>
      </c>
      <c r="S137" s="47" t="s">
        <v>210</v>
      </c>
      <c r="T137" s="47" t="s">
        <v>210</v>
      </c>
      <c r="U137" s="47" t="s">
        <v>210</v>
      </c>
      <c r="V137" s="47" t="s">
        <v>210</v>
      </c>
      <c r="W137" s="47" t="s">
        <v>210</v>
      </c>
      <c r="X137" s="47" t="s">
        <v>210</v>
      </c>
      <c r="Y137" s="47" t="s">
        <v>210</v>
      </c>
      <c r="Z137" s="47" t="s">
        <v>210</v>
      </c>
      <c r="AA137" s="47" t="s">
        <v>210</v>
      </c>
    </row>
    <row r="138" spans="1:27" s="5" customFormat="1" ht="15.75" x14ac:dyDescent="0.25">
      <c r="A138" s="197"/>
      <c r="B138" s="194"/>
      <c r="C138" s="38" t="s">
        <v>240</v>
      </c>
      <c r="D138" s="221"/>
      <c r="E138" s="87" t="s">
        <v>293</v>
      </c>
      <c r="F138" s="53">
        <f t="shared" ref="F138:F144" si="36">(((1/K138)/(1/L138)*100)-100)</f>
        <v>5.6497175141242906</v>
      </c>
      <c r="G138" s="96" t="str">
        <f t="shared" si="34"/>
        <v>↓</v>
      </c>
      <c r="H138" s="47"/>
      <c r="I138" s="47"/>
      <c r="J138" s="47"/>
      <c r="K138" s="58">
        <v>17.7</v>
      </c>
      <c r="L138" s="58">
        <v>18.7</v>
      </c>
      <c r="M138" s="47" t="s">
        <v>210</v>
      </c>
      <c r="N138" s="47" t="s">
        <v>210</v>
      </c>
      <c r="O138" s="47" t="s">
        <v>210</v>
      </c>
      <c r="P138" s="47" t="s">
        <v>210</v>
      </c>
      <c r="Q138" s="47" t="s">
        <v>210</v>
      </c>
      <c r="R138" s="47" t="s">
        <v>210</v>
      </c>
      <c r="S138" s="47" t="s">
        <v>210</v>
      </c>
      <c r="T138" s="47" t="s">
        <v>210</v>
      </c>
      <c r="U138" s="47" t="s">
        <v>210</v>
      </c>
      <c r="V138" s="47" t="s">
        <v>210</v>
      </c>
      <c r="W138" s="47" t="s">
        <v>210</v>
      </c>
      <c r="X138" s="47" t="s">
        <v>210</v>
      </c>
      <c r="Y138" s="47" t="s">
        <v>210</v>
      </c>
      <c r="Z138" s="47" t="s">
        <v>210</v>
      </c>
      <c r="AA138" s="47" t="s">
        <v>210</v>
      </c>
    </row>
    <row r="139" spans="1:27" ht="15.75" x14ac:dyDescent="0.25">
      <c r="A139" s="197"/>
      <c r="B139" s="194"/>
      <c r="C139" s="39" t="s">
        <v>205</v>
      </c>
      <c r="D139" s="221"/>
      <c r="E139" s="87" t="s">
        <v>293</v>
      </c>
      <c r="F139" s="53">
        <f t="shared" si="36"/>
        <v>25.945945945945951</v>
      </c>
      <c r="G139" s="96" t="str">
        <f t="shared" si="34"/>
        <v>↓</v>
      </c>
      <c r="H139" s="58"/>
      <c r="I139" s="58"/>
      <c r="J139" s="58"/>
      <c r="K139" s="58">
        <v>18.5</v>
      </c>
      <c r="L139" s="58">
        <v>23.3</v>
      </c>
      <c r="M139" s="58" t="s">
        <v>210</v>
      </c>
      <c r="N139" s="58" t="s">
        <v>210</v>
      </c>
      <c r="O139" s="58" t="s">
        <v>210</v>
      </c>
      <c r="P139" s="58" t="s">
        <v>210</v>
      </c>
      <c r="Q139" s="58" t="s">
        <v>210</v>
      </c>
      <c r="R139" s="58" t="s">
        <v>210</v>
      </c>
      <c r="S139" s="58" t="s">
        <v>210</v>
      </c>
      <c r="T139" s="58" t="s">
        <v>210</v>
      </c>
      <c r="U139" s="58" t="s">
        <v>210</v>
      </c>
      <c r="V139" s="58" t="s">
        <v>210</v>
      </c>
      <c r="W139" s="58" t="s">
        <v>210</v>
      </c>
      <c r="X139" s="58" t="s">
        <v>210</v>
      </c>
      <c r="Y139" s="58" t="s">
        <v>210</v>
      </c>
      <c r="Z139" s="58" t="s">
        <v>210</v>
      </c>
      <c r="AA139" s="58" t="s">
        <v>210</v>
      </c>
    </row>
    <row r="140" spans="1:27" ht="15.75" x14ac:dyDescent="0.25">
      <c r="A140" s="197"/>
      <c r="B140" s="194"/>
      <c r="C140" s="39" t="s">
        <v>206</v>
      </c>
      <c r="D140" s="221"/>
      <c r="E140" s="87" t="s">
        <v>293</v>
      </c>
      <c r="F140" s="53">
        <f t="shared" si="36"/>
        <v>-5.0884955752212591</v>
      </c>
      <c r="G140" s="97" t="str">
        <f t="shared" si="34"/>
        <v>↑</v>
      </c>
      <c r="H140" s="58"/>
      <c r="I140" s="58"/>
      <c r="J140" s="58"/>
      <c r="K140" s="58">
        <v>45.2</v>
      </c>
      <c r="L140" s="58">
        <v>42.9</v>
      </c>
      <c r="M140" s="58" t="s">
        <v>210</v>
      </c>
      <c r="N140" s="58" t="s">
        <v>210</v>
      </c>
      <c r="O140" s="58" t="s">
        <v>210</v>
      </c>
      <c r="P140" s="58" t="s">
        <v>210</v>
      </c>
      <c r="Q140" s="58" t="s">
        <v>210</v>
      </c>
      <c r="R140" s="58" t="s">
        <v>210</v>
      </c>
      <c r="S140" s="58" t="s">
        <v>210</v>
      </c>
      <c r="T140" s="58" t="s">
        <v>210</v>
      </c>
      <c r="U140" s="58" t="s">
        <v>210</v>
      </c>
      <c r="V140" s="58" t="s">
        <v>210</v>
      </c>
      <c r="W140" s="58" t="s">
        <v>210</v>
      </c>
      <c r="X140" s="58" t="s">
        <v>210</v>
      </c>
      <c r="Y140" s="58" t="s">
        <v>210</v>
      </c>
      <c r="Z140" s="58" t="s">
        <v>210</v>
      </c>
      <c r="AA140" s="58" t="s">
        <v>210</v>
      </c>
    </row>
    <row r="141" spans="1:27" ht="15.75" x14ac:dyDescent="0.25">
      <c r="A141" s="197"/>
      <c r="B141" s="194"/>
      <c r="C141" s="39" t="s">
        <v>2</v>
      </c>
      <c r="D141" s="221"/>
      <c r="E141" s="87" t="s">
        <v>293</v>
      </c>
      <c r="F141" s="53">
        <f t="shared" si="36"/>
        <v>4.8280165353716598</v>
      </c>
      <c r="G141" s="96" t="str">
        <f t="shared" si="34"/>
        <v>↓</v>
      </c>
      <c r="H141" s="58"/>
      <c r="I141" s="58"/>
      <c r="J141" s="58"/>
      <c r="K141" s="58">
        <v>64.105000000000004</v>
      </c>
      <c r="L141" s="58">
        <v>67.2</v>
      </c>
      <c r="M141" s="58" t="s">
        <v>210</v>
      </c>
      <c r="N141" s="58" t="s">
        <v>210</v>
      </c>
      <c r="O141" s="58" t="s">
        <v>210</v>
      </c>
      <c r="P141" s="58" t="s">
        <v>210</v>
      </c>
      <c r="Q141" s="58" t="s">
        <v>210</v>
      </c>
      <c r="R141" s="58" t="s">
        <v>210</v>
      </c>
      <c r="S141" s="58" t="s">
        <v>210</v>
      </c>
      <c r="T141" s="58" t="s">
        <v>210</v>
      </c>
      <c r="U141" s="58" t="s">
        <v>210</v>
      </c>
      <c r="V141" s="58" t="s">
        <v>210</v>
      </c>
      <c r="W141" s="58" t="s">
        <v>210</v>
      </c>
      <c r="X141" s="58" t="s">
        <v>210</v>
      </c>
      <c r="Y141" s="58" t="s">
        <v>210</v>
      </c>
      <c r="Z141" s="58" t="s">
        <v>210</v>
      </c>
      <c r="AA141" s="58" t="s">
        <v>210</v>
      </c>
    </row>
    <row r="142" spans="1:27" ht="15.75" x14ac:dyDescent="0.25">
      <c r="A142" s="197"/>
      <c r="B142" s="194"/>
      <c r="C142" s="39" t="s">
        <v>5</v>
      </c>
      <c r="D142" s="221"/>
      <c r="E142" s="87" t="s">
        <v>293</v>
      </c>
      <c r="F142" s="53">
        <f t="shared" si="36"/>
        <v>2.6136079230576712</v>
      </c>
      <c r="G142" s="96" t="str">
        <f t="shared" si="34"/>
        <v>↓</v>
      </c>
      <c r="H142" s="58"/>
      <c r="I142" s="58"/>
      <c r="J142" s="58"/>
      <c r="K142" s="58">
        <v>55.938000000000002</v>
      </c>
      <c r="L142" s="58">
        <v>57.4</v>
      </c>
      <c r="M142" s="58" t="s">
        <v>210</v>
      </c>
      <c r="N142" s="58" t="s">
        <v>210</v>
      </c>
      <c r="O142" s="58" t="s">
        <v>210</v>
      </c>
      <c r="P142" s="58" t="s">
        <v>210</v>
      </c>
      <c r="Q142" s="58" t="s">
        <v>210</v>
      </c>
      <c r="R142" s="58" t="s">
        <v>210</v>
      </c>
      <c r="S142" s="58" t="s">
        <v>210</v>
      </c>
      <c r="T142" s="58" t="s">
        <v>210</v>
      </c>
      <c r="U142" s="58" t="s">
        <v>210</v>
      </c>
      <c r="V142" s="58" t="s">
        <v>210</v>
      </c>
      <c r="W142" s="58" t="s">
        <v>210</v>
      </c>
      <c r="X142" s="58" t="s">
        <v>210</v>
      </c>
      <c r="Y142" s="58" t="s">
        <v>210</v>
      </c>
      <c r="Z142" s="58" t="s">
        <v>210</v>
      </c>
      <c r="AA142" s="58" t="s">
        <v>210</v>
      </c>
    </row>
    <row r="143" spans="1:27" ht="15.75" x14ac:dyDescent="0.25">
      <c r="A143" s="197"/>
      <c r="B143" s="194"/>
      <c r="C143" s="39" t="s">
        <v>3</v>
      </c>
      <c r="D143" s="221"/>
      <c r="E143" s="87" t="s">
        <v>293</v>
      </c>
      <c r="F143" s="53">
        <f t="shared" si="36"/>
        <v>-4.2311013423345543</v>
      </c>
      <c r="G143" s="97" t="str">
        <f t="shared" si="34"/>
        <v>↑</v>
      </c>
      <c r="H143" s="58"/>
      <c r="I143" s="58"/>
      <c r="J143" s="58"/>
      <c r="K143" s="58">
        <v>38.216999999999999</v>
      </c>
      <c r="L143" s="58">
        <v>36.6</v>
      </c>
      <c r="M143" s="58" t="s">
        <v>210</v>
      </c>
      <c r="N143" s="58" t="s">
        <v>210</v>
      </c>
      <c r="O143" s="58" t="s">
        <v>210</v>
      </c>
      <c r="P143" s="58" t="s">
        <v>210</v>
      </c>
      <c r="Q143" s="58" t="s">
        <v>210</v>
      </c>
      <c r="R143" s="58" t="s">
        <v>210</v>
      </c>
      <c r="S143" s="58" t="s">
        <v>210</v>
      </c>
      <c r="T143" s="58" t="s">
        <v>210</v>
      </c>
      <c r="U143" s="58" t="s">
        <v>210</v>
      </c>
      <c r="V143" s="58" t="s">
        <v>210</v>
      </c>
      <c r="W143" s="58" t="s">
        <v>210</v>
      </c>
      <c r="X143" s="58" t="s">
        <v>210</v>
      </c>
      <c r="Y143" s="58" t="s">
        <v>210</v>
      </c>
      <c r="Z143" s="58" t="s">
        <v>210</v>
      </c>
      <c r="AA143" s="58" t="s">
        <v>210</v>
      </c>
    </row>
    <row r="144" spans="1:27" ht="15.75" x14ac:dyDescent="0.25">
      <c r="A144" s="199"/>
      <c r="B144" s="195"/>
      <c r="C144" s="39" t="s">
        <v>6</v>
      </c>
      <c r="D144" s="222"/>
      <c r="E144" s="87" t="s">
        <v>293</v>
      </c>
      <c r="F144" s="53">
        <f t="shared" si="36"/>
        <v>18.309859154929569</v>
      </c>
      <c r="G144" s="96" t="str">
        <f t="shared" si="34"/>
        <v>↓</v>
      </c>
      <c r="H144" s="58"/>
      <c r="I144" s="58"/>
      <c r="J144" s="58"/>
      <c r="K144" s="58">
        <v>21.3</v>
      </c>
      <c r="L144" s="58">
        <v>25.2</v>
      </c>
      <c r="M144" s="58" t="s">
        <v>210</v>
      </c>
      <c r="N144" s="58" t="s">
        <v>210</v>
      </c>
      <c r="O144" s="58" t="s">
        <v>210</v>
      </c>
      <c r="P144" s="58" t="s">
        <v>210</v>
      </c>
      <c r="Q144" s="58" t="s">
        <v>210</v>
      </c>
      <c r="R144" s="58" t="s">
        <v>210</v>
      </c>
      <c r="S144" s="58" t="s">
        <v>210</v>
      </c>
      <c r="T144" s="58" t="s">
        <v>210</v>
      </c>
      <c r="U144" s="58" t="s">
        <v>210</v>
      </c>
      <c r="V144" s="58" t="s">
        <v>210</v>
      </c>
      <c r="W144" s="58" t="s">
        <v>210</v>
      </c>
      <c r="X144" s="58" t="s">
        <v>210</v>
      </c>
      <c r="Y144" s="58" t="s">
        <v>210</v>
      </c>
      <c r="Z144" s="58" t="s">
        <v>210</v>
      </c>
      <c r="AA144" s="58" t="s">
        <v>210</v>
      </c>
    </row>
    <row r="145" spans="1:27" s="5" customFormat="1" ht="15.75" x14ac:dyDescent="0.25">
      <c r="A145" s="193" t="s">
        <v>60</v>
      </c>
      <c r="B145" s="211" t="s">
        <v>61</v>
      </c>
      <c r="C145" s="13" t="s">
        <v>0</v>
      </c>
      <c r="D145" s="200" t="s">
        <v>223</v>
      </c>
      <c r="E145" s="87" t="s">
        <v>293</v>
      </c>
      <c r="F145" s="53">
        <f>(((1/K145)/(1/L145)*100)-100)</f>
        <v>3.2258064516128968</v>
      </c>
      <c r="G145" s="96" t="str">
        <f t="shared" si="34"/>
        <v>↓</v>
      </c>
      <c r="H145" s="53">
        <f>(((1/K145)/(1/Y145)*100)-100)</f>
        <v>74.193548387096769</v>
      </c>
      <c r="I145" s="96" t="str">
        <f>IF(H145&gt;0,"↓","↑")</f>
        <v>↓</v>
      </c>
      <c r="J145" s="96"/>
      <c r="K145" s="47">
        <v>3.1</v>
      </c>
      <c r="L145" s="47">
        <v>3.2</v>
      </c>
      <c r="M145" s="47">
        <v>3.1</v>
      </c>
      <c r="N145" s="47">
        <v>3.1</v>
      </c>
      <c r="O145" s="47">
        <v>3.6</v>
      </c>
      <c r="P145" s="47">
        <v>3.5</v>
      </c>
      <c r="Q145" s="47">
        <v>3.7</v>
      </c>
      <c r="R145" s="47">
        <v>3.8</v>
      </c>
      <c r="S145" s="47">
        <v>3.8</v>
      </c>
      <c r="T145" s="47">
        <v>3.9</v>
      </c>
      <c r="U145" s="47">
        <v>4</v>
      </c>
      <c r="V145" s="47">
        <v>4.4000000000000004</v>
      </c>
      <c r="W145" s="47">
        <v>4.5999999999999996</v>
      </c>
      <c r="X145" s="47">
        <v>4.9000000000000004</v>
      </c>
      <c r="Y145" s="47">
        <v>5.4</v>
      </c>
      <c r="Z145" s="47">
        <v>5.0999999999999996</v>
      </c>
      <c r="AA145" s="47">
        <v>5.5</v>
      </c>
    </row>
    <row r="146" spans="1:27" ht="15.75" x14ac:dyDescent="0.25">
      <c r="A146" s="198"/>
      <c r="B146" s="213"/>
      <c r="C146" s="14" t="s">
        <v>1</v>
      </c>
      <c r="D146" s="194"/>
      <c r="E146" s="87" t="s">
        <v>293</v>
      </c>
      <c r="F146" s="53">
        <f>(((1/K146)/(1/L146)*100)-100)</f>
        <v>-4.347826086956502</v>
      </c>
      <c r="G146" s="97" t="str">
        <f t="shared" si="34"/>
        <v>↑</v>
      </c>
      <c r="H146" s="147">
        <f>(((1/K146)/(1/Y146)*100)-100)</f>
        <v>73.913043478260875</v>
      </c>
      <c r="I146" s="96" t="str">
        <f>IF(H146&gt;0,"↓","↑")</f>
        <v>↓</v>
      </c>
      <c r="J146" s="96"/>
      <c r="K146" s="58">
        <v>2.2999999999999998</v>
      </c>
      <c r="L146" s="58">
        <v>2.2000000000000002</v>
      </c>
      <c r="M146" s="58">
        <v>2.2999999999999998</v>
      </c>
      <c r="N146" s="58">
        <v>2.2999999999999998</v>
      </c>
      <c r="O146" s="58">
        <v>2.7</v>
      </c>
      <c r="P146" s="58">
        <v>2.6</v>
      </c>
      <c r="Q146" s="58">
        <v>2.7</v>
      </c>
      <c r="R146" s="58">
        <v>2.8</v>
      </c>
      <c r="S146" s="58">
        <v>2.9</v>
      </c>
      <c r="T146" s="58">
        <v>2.8</v>
      </c>
      <c r="U146" s="58">
        <v>3</v>
      </c>
      <c r="V146" s="58">
        <v>3.1</v>
      </c>
      <c r="W146" s="58">
        <v>3.1</v>
      </c>
      <c r="X146" s="58">
        <v>3.6</v>
      </c>
      <c r="Y146" s="58">
        <v>4</v>
      </c>
      <c r="Z146" s="58">
        <v>4.0999999999999996</v>
      </c>
      <c r="AA146" s="58">
        <v>4</v>
      </c>
    </row>
    <row r="147" spans="1:27" ht="15.75" x14ac:dyDescent="0.25">
      <c r="A147" s="198"/>
      <c r="B147" s="214"/>
      <c r="C147" s="14" t="s">
        <v>4</v>
      </c>
      <c r="D147" s="195"/>
      <c r="E147" s="87" t="s">
        <v>293</v>
      </c>
      <c r="F147" s="53">
        <f>(((1/K147)/(1/L147)*100)-100)</f>
        <v>6.5573770491803316</v>
      </c>
      <c r="G147" s="96" t="str">
        <f t="shared" si="34"/>
        <v>↓</v>
      </c>
      <c r="H147" s="147">
        <f>(((1/K147)/(1/Y147)*100)-100)</f>
        <v>42.622950819672127</v>
      </c>
      <c r="I147" s="96" t="str">
        <f>IF(H147&gt;0,"↓","↑")</f>
        <v>↓</v>
      </c>
      <c r="J147" s="96"/>
      <c r="K147" s="58">
        <v>6.1</v>
      </c>
      <c r="L147" s="58">
        <v>6.5</v>
      </c>
      <c r="M147" s="58">
        <v>6.1</v>
      </c>
      <c r="N147" s="58">
        <v>6.2</v>
      </c>
      <c r="O147" s="58">
        <v>6.6</v>
      </c>
      <c r="P147" s="58">
        <v>6.3</v>
      </c>
      <c r="Q147" s="58">
        <v>6.9</v>
      </c>
      <c r="R147" s="58">
        <v>7.1</v>
      </c>
      <c r="S147" s="58">
        <v>6.6</v>
      </c>
      <c r="T147" s="58">
        <v>7</v>
      </c>
      <c r="U147" s="58">
        <v>6.9</v>
      </c>
      <c r="V147" s="58">
        <v>7.7</v>
      </c>
      <c r="W147" s="58">
        <v>8.1999999999999993</v>
      </c>
      <c r="X147" s="58">
        <v>8.3000000000000007</v>
      </c>
      <c r="Y147" s="58">
        <v>8.6999999999999993</v>
      </c>
      <c r="Z147" s="58">
        <v>7.7</v>
      </c>
      <c r="AA147" s="58">
        <v>8.9</v>
      </c>
    </row>
    <row r="148" spans="1:27" s="5" customFormat="1" ht="15.75" x14ac:dyDescent="0.25">
      <c r="A148" s="198"/>
      <c r="B148" s="201" t="s">
        <v>396</v>
      </c>
      <c r="C148" s="13" t="s">
        <v>42</v>
      </c>
      <c r="D148" s="200" t="s">
        <v>82</v>
      </c>
      <c r="E148" s="87" t="s">
        <v>292</v>
      </c>
      <c r="F148" s="53">
        <f t="shared" ref="F148:F153" si="37">((K148/L148)*100)-100</f>
        <v>0.74906367041198507</v>
      </c>
      <c r="G148" s="96" t="str">
        <f t="shared" ref="G148:G153" si="38">IF(F148&gt;0,"↑","↓")</f>
        <v>↑</v>
      </c>
      <c r="H148" s="53">
        <f t="shared" ref="H148:H153" si="39">((K148/Y148)*100)-100</f>
        <v>4.1290322580645125</v>
      </c>
      <c r="I148" s="96" t="str">
        <f t="shared" ref="I148:I153" si="40">IF(H148&gt;0,"↑","↓")</f>
        <v>↑</v>
      </c>
      <c r="J148" s="96"/>
      <c r="K148" s="47">
        <v>80.7</v>
      </c>
      <c r="L148" s="47">
        <v>80.099999999999994</v>
      </c>
      <c r="M148" s="47">
        <v>80.3</v>
      </c>
      <c r="N148" s="47">
        <v>80.3</v>
      </c>
      <c r="O148" s="47">
        <v>79.900000000000006</v>
      </c>
      <c r="P148" s="47">
        <v>79.900000000000006</v>
      </c>
      <c r="Q148" s="47">
        <v>79.7</v>
      </c>
      <c r="R148" s="47">
        <v>79.599999999999994</v>
      </c>
      <c r="S148" s="47">
        <v>79</v>
      </c>
      <c r="T148" s="47">
        <v>78.7</v>
      </c>
      <c r="U148" s="47">
        <v>78.7</v>
      </c>
      <c r="V148" s="47">
        <v>78.2</v>
      </c>
      <c r="W148" s="47">
        <v>78</v>
      </c>
      <c r="X148" s="47">
        <v>77.599999999999994</v>
      </c>
      <c r="Y148" s="47">
        <v>77.5</v>
      </c>
      <c r="Z148" s="47">
        <v>77.3</v>
      </c>
      <c r="AA148" s="47">
        <v>76.7</v>
      </c>
    </row>
    <row r="149" spans="1:27" s="5" customFormat="1" ht="15.75" x14ac:dyDescent="0.25">
      <c r="A149" s="198"/>
      <c r="B149" s="218"/>
      <c r="C149" s="13" t="s">
        <v>43</v>
      </c>
      <c r="D149" s="194"/>
      <c r="E149" s="87" t="s">
        <v>292</v>
      </c>
      <c r="F149" s="53">
        <f t="shared" si="37"/>
        <v>0.11890606420928407</v>
      </c>
      <c r="G149" s="96" t="str">
        <f t="shared" si="38"/>
        <v>↑</v>
      </c>
      <c r="H149" s="53">
        <f t="shared" si="39"/>
        <v>3.3128834355828189</v>
      </c>
      <c r="I149" s="96" t="str">
        <f t="shared" si="40"/>
        <v>↑</v>
      </c>
      <c r="J149" s="96"/>
      <c r="K149" s="47">
        <v>84.2</v>
      </c>
      <c r="L149" s="47">
        <v>84.1</v>
      </c>
      <c r="M149" s="47">
        <v>84.1</v>
      </c>
      <c r="N149" s="47">
        <v>83.9</v>
      </c>
      <c r="O149" s="47">
        <v>83.6</v>
      </c>
      <c r="P149" s="47">
        <v>83.5</v>
      </c>
      <c r="Q149" s="47">
        <v>83.6</v>
      </c>
      <c r="R149" s="47">
        <v>83.3</v>
      </c>
      <c r="S149" s="47">
        <v>83</v>
      </c>
      <c r="T149" s="47">
        <v>82.4</v>
      </c>
      <c r="U149" s="47">
        <v>82.5</v>
      </c>
      <c r="V149" s="47">
        <v>82.2</v>
      </c>
      <c r="W149" s="47">
        <v>82.4</v>
      </c>
      <c r="X149" s="47">
        <v>81.8</v>
      </c>
      <c r="Y149" s="47">
        <v>81.5</v>
      </c>
      <c r="Z149" s="47">
        <v>81.2</v>
      </c>
      <c r="AA149" s="47">
        <v>80.900000000000006</v>
      </c>
    </row>
    <row r="150" spans="1:27" ht="15.75" x14ac:dyDescent="0.25">
      <c r="A150" s="198"/>
      <c r="B150" s="218"/>
      <c r="C150" s="99" t="s">
        <v>2</v>
      </c>
      <c r="D150" s="194"/>
      <c r="E150" s="87" t="s">
        <v>292</v>
      </c>
      <c r="F150" s="53">
        <f t="shared" si="37"/>
        <v>0.74165636588378447</v>
      </c>
      <c r="G150" s="96" t="str">
        <f t="shared" si="38"/>
        <v>↑</v>
      </c>
      <c r="H150" s="53">
        <f t="shared" si="39"/>
        <v>4.3533930857874594</v>
      </c>
      <c r="I150" s="96" t="str">
        <f t="shared" si="40"/>
        <v>↑</v>
      </c>
      <c r="J150" s="96"/>
      <c r="K150" s="58">
        <v>81.5</v>
      </c>
      <c r="L150" s="58">
        <v>80.900000000000006</v>
      </c>
      <c r="M150" s="58">
        <v>81.099999999999994</v>
      </c>
      <c r="N150" s="58">
        <v>80.900000000000006</v>
      </c>
      <c r="O150" s="58">
        <v>80.599999999999994</v>
      </c>
      <c r="P150" s="58">
        <v>80.7</v>
      </c>
      <c r="Q150" s="58">
        <v>80.5</v>
      </c>
      <c r="R150" s="58">
        <v>80.400000000000006</v>
      </c>
      <c r="S150" s="58">
        <v>79.7</v>
      </c>
      <c r="T150" s="58">
        <v>79.394679999999994</v>
      </c>
      <c r="U150" s="58">
        <v>79.466620000000006</v>
      </c>
      <c r="V150" s="58">
        <v>79.018000000000001</v>
      </c>
      <c r="W150" s="58">
        <v>78.7</v>
      </c>
      <c r="X150" s="58">
        <v>78.3</v>
      </c>
      <c r="Y150" s="58">
        <v>78.099999999999994</v>
      </c>
      <c r="Z150" s="58">
        <v>77.900000000000006</v>
      </c>
      <c r="AA150" s="58">
        <v>77.3</v>
      </c>
    </row>
    <row r="151" spans="1:27" ht="15.75" x14ac:dyDescent="0.25">
      <c r="A151" s="198"/>
      <c r="B151" s="218"/>
      <c r="C151" s="99" t="s">
        <v>5</v>
      </c>
      <c r="D151" s="194"/>
      <c r="E151" s="87" t="s">
        <v>292</v>
      </c>
      <c r="F151" s="53">
        <f t="shared" si="37"/>
        <v>0.39011703511053497</v>
      </c>
      <c r="G151" s="96" t="str">
        <f t="shared" si="38"/>
        <v>↑</v>
      </c>
      <c r="H151" s="53">
        <f t="shared" si="39"/>
        <v>3.3467202141900856</v>
      </c>
      <c r="I151" s="96" t="str">
        <f t="shared" si="40"/>
        <v>↑</v>
      </c>
      <c r="J151" s="96"/>
      <c r="K151" s="58">
        <v>77.2</v>
      </c>
      <c r="L151" s="58">
        <v>76.900000000000006</v>
      </c>
      <c r="M151" s="58">
        <v>76.8</v>
      </c>
      <c r="N151" s="58">
        <v>78</v>
      </c>
      <c r="O151" s="58">
        <v>76.900000000000006</v>
      </c>
      <c r="P151" s="58">
        <v>76.5</v>
      </c>
      <c r="Q151" s="58">
        <v>76.599999999999994</v>
      </c>
      <c r="R151" s="58">
        <v>76.400000000000006</v>
      </c>
      <c r="S151" s="58">
        <v>75.7</v>
      </c>
      <c r="T151" s="58">
        <v>75.211340000000007</v>
      </c>
      <c r="U151" s="58">
        <v>75.063910000000007</v>
      </c>
      <c r="V151" s="58">
        <v>74.936999999999998</v>
      </c>
      <c r="W151" s="58">
        <v>75.400000000000006</v>
      </c>
      <c r="X151" s="58">
        <v>74.900000000000006</v>
      </c>
      <c r="Y151" s="58">
        <v>74.7</v>
      </c>
      <c r="Z151" s="58">
        <v>74.5</v>
      </c>
      <c r="AA151" s="58">
        <v>74.599999999999994</v>
      </c>
    </row>
    <row r="152" spans="1:27" ht="15.75" x14ac:dyDescent="0.25">
      <c r="A152" s="198"/>
      <c r="B152" s="218"/>
      <c r="C152" s="99" t="s">
        <v>3</v>
      </c>
      <c r="D152" s="194"/>
      <c r="E152" s="87" t="s">
        <v>292</v>
      </c>
      <c r="F152" s="53">
        <f t="shared" si="37"/>
        <v>0.23668639053254026</v>
      </c>
      <c r="G152" s="96" t="str">
        <f t="shared" si="38"/>
        <v>↑</v>
      </c>
      <c r="H152" s="53">
        <f t="shared" si="39"/>
        <v>3.4188034188034067</v>
      </c>
      <c r="I152" s="96" t="str">
        <f t="shared" si="40"/>
        <v>↑</v>
      </c>
      <c r="J152" s="96"/>
      <c r="K152" s="58">
        <v>84.7</v>
      </c>
      <c r="L152" s="58">
        <v>84.5</v>
      </c>
      <c r="M152" s="58">
        <v>84.5</v>
      </c>
      <c r="N152" s="58">
        <v>84.3</v>
      </c>
      <c r="O152" s="58">
        <v>84</v>
      </c>
      <c r="P152" s="58">
        <v>83.8</v>
      </c>
      <c r="Q152" s="58">
        <v>83.9</v>
      </c>
      <c r="R152" s="58">
        <v>83.7</v>
      </c>
      <c r="S152" s="58">
        <v>83.344790000000003</v>
      </c>
      <c r="T152" s="58">
        <v>82.834339999999997</v>
      </c>
      <c r="U152" s="58">
        <v>82.962900000000005</v>
      </c>
      <c r="V152" s="58">
        <v>82.590999999999994</v>
      </c>
      <c r="W152" s="58">
        <v>82.7</v>
      </c>
      <c r="X152" s="58">
        <v>82.2</v>
      </c>
      <c r="Y152" s="58">
        <v>81.900000000000006</v>
      </c>
      <c r="Z152" s="58">
        <v>81.599999999999994</v>
      </c>
      <c r="AA152" s="58">
        <v>81.2</v>
      </c>
    </row>
    <row r="153" spans="1:27" ht="15.75" x14ac:dyDescent="0.25">
      <c r="A153" s="198"/>
      <c r="B153" s="219"/>
      <c r="C153" s="99" t="s">
        <v>6</v>
      </c>
      <c r="D153" s="195"/>
      <c r="E153" s="87" t="s">
        <v>292</v>
      </c>
      <c r="F153" s="53">
        <f t="shared" si="37"/>
        <v>0.36991368680642722</v>
      </c>
      <c r="G153" s="96" t="str">
        <f t="shared" si="38"/>
        <v>↑</v>
      </c>
      <c r="H153" s="53">
        <f t="shared" si="39"/>
        <v>4.4929396662387546</v>
      </c>
      <c r="I153" s="96" t="str">
        <f t="shared" si="40"/>
        <v>↑</v>
      </c>
      <c r="J153" s="96"/>
      <c r="K153" s="58">
        <v>81.400000000000006</v>
      </c>
      <c r="L153" s="58">
        <v>81.099999999999994</v>
      </c>
      <c r="M153" s="58">
        <v>81.2</v>
      </c>
      <c r="N153" s="58">
        <v>80.900000000000006</v>
      </c>
      <c r="O153" s="58">
        <v>80.7</v>
      </c>
      <c r="P153" s="58">
        <v>81</v>
      </c>
      <c r="Q153" s="58">
        <v>81.3</v>
      </c>
      <c r="R153" s="58">
        <v>80.8</v>
      </c>
      <c r="S153" s="58">
        <v>79.599999999999994</v>
      </c>
      <c r="T153" s="58">
        <v>78.806039999999996</v>
      </c>
      <c r="U153" s="58">
        <v>78.514830000000003</v>
      </c>
      <c r="V153" s="58">
        <v>78.643000000000001</v>
      </c>
      <c r="W153" s="58">
        <v>79.599999999999994</v>
      </c>
      <c r="X153" s="58">
        <v>78.2</v>
      </c>
      <c r="Y153" s="58">
        <v>77.900000000000006</v>
      </c>
      <c r="Z153" s="58">
        <v>77.8</v>
      </c>
      <c r="AA153" s="58">
        <v>77.900000000000006</v>
      </c>
    </row>
    <row r="154" spans="1:27" s="128" customFormat="1" ht="15.75" x14ac:dyDescent="0.25">
      <c r="A154" s="198"/>
      <c r="B154" s="201" t="s">
        <v>397</v>
      </c>
      <c r="C154" s="13" t="s">
        <v>42</v>
      </c>
      <c r="D154" s="200" t="s">
        <v>82</v>
      </c>
      <c r="E154" s="87" t="s">
        <v>292</v>
      </c>
      <c r="F154" s="53"/>
      <c r="G154" s="96"/>
      <c r="H154" s="53"/>
      <c r="I154" s="96"/>
      <c r="J154" s="96"/>
      <c r="K154" s="47">
        <v>65.400000000000006</v>
      </c>
      <c r="L154" s="58" t="s">
        <v>210</v>
      </c>
      <c r="M154" s="58" t="s">
        <v>210</v>
      </c>
      <c r="N154" s="58" t="s">
        <v>210</v>
      </c>
      <c r="O154" s="58" t="s">
        <v>210</v>
      </c>
      <c r="P154" s="58" t="s">
        <v>210</v>
      </c>
      <c r="Q154" s="58" t="s">
        <v>210</v>
      </c>
      <c r="R154" s="58" t="s">
        <v>210</v>
      </c>
      <c r="S154" s="58" t="s">
        <v>210</v>
      </c>
      <c r="T154" s="58" t="s">
        <v>210</v>
      </c>
      <c r="U154" s="58" t="s">
        <v>210</v>
      </c>
      <c r="V154" s="58" t="s">
        <v>210</v>
      </c>
      <c r="W154" s="58" t="s">
        <v>210</v>
      </c>
      <c r="X154" s="58" t="s">
        <v>210</v>
      </c>
      <c r="Y154" s="58" t="s">
        <v>210</v>
      </c>
      <c r="Z154" s="58" t="s">
        <v>210</v>
      </c>
      <c r="AA154" s="58" t="s">
        <v>210</v>
      </c>
    </row>
    <row r="155" spans="1:27" s="128" customFormat="1" ht="15.75" x14ac:dyDescent="0.25">
      <c r="A155" s="198"/>
      <c r="B155" s="218"/>
      <c r="C155" s="13" t="s">
        <v>43</v>
      </c>
      <c r="D155" s="194"/>
      <c r="E155" s="87" t="s">
        <v>292</v>
      </c>
      <c r="F155" s="53"/>
      <c r="G155" s="96"/>
      <c r="H155" s="53"/>
      <c r="I155" s="96"/>
      <c r="J155" s="96"/>
      <c r="K155" s="47">
        <v>65.099999999999994</v>
      </c>
      <c r="L155" s="58" t="s">
        <v>210</v>
      </c>
      <c r="M155" s="58" t="s">
        <v>210</v>
      </c>
      <c r="N155" s="58" t="s">
        <v>210</v>
      </c>
      <c r="O155" s="58" t="s">
        <v>210</v>
      </c>
      <c r="P155" s="58" t="s">
        <v>210</v>
      </c>
      <c r="Q155" s="58" t="s">
        <v>210</v>
      </c>
      <c r="R155" s="58" t="s">
        <v>210</v>
      </c>
      <c r="S155" s="58" t="s">
        <v>210</v>
      </c>
      <c r="T155" s="58" t="s">
        <v>210</v>
      </c>
      <c r="U155" s="58" t="s">
        <v>210</v>
      </c>
      <c r="V155" s="58" t="s">
        <v>210</v>
      </c>
      <c r="W155" s="58" t="s">
        <v>210</v>
      </c>
      <c r="X155" s="58" t="s">
        <v>210</v>
      </c>
      <c r="Y155" s="58" t="s">
        <v>210</v>
      </c>
      <c r="Z155" s="58" t="s">
        <v>210</v>
      </c>
      <c r="AA155" s="58" t="s">
        <v>210</v>
      </c>
    </row>
    <row r="156" spans="1:27" s="5" customFormat="1" ht="26.25" x14ac:dyDescent="0.25">
      <c r="A156" s="198"/>
      <c r="B156" s="201" t="s">
        <v>342</v>
      </c>
      <c r="C156" s="16" t="s">
        <v>42</v>
      </c>
      <c r="D156" s="17" t="s">
        <v>343</v>
      </c>
      <c r="E156" s="87" t="s">
        <v>293</v>
      </c>
      <c r="F156" s="53">
        <f>(((1/M156)/(1/N156)*100)-100)</f>
        <v>1.4388489208633217</v>
      </c>
      <c r="G156" s="96" t="str">
        <f>IF(F156&gt;0,"↓","↑")</f>
        <v>↓</v>
      </c>
      <c r="H156" s="53">
        <f>(((1/M156)/(1/Y156)*100)-100)</f>
        <v>6.8345323741007178</v>
      </c>
      <c r="I156" s="96" t="str">
        <f>IF(H156&gt;0,"↓","↑")</f>
        <v>↓</v>
      </c>
      <c r="J156" s="96"/>
      <c r="K156" s="47"/>
      <c r="L156" s="47"/>
      <c r="M156" s="54">
        <v>278</v>
      </c>
      <c r="N156" s="54">
        <v>282</v>
      </c>
      <c r="O156" s="54">
        <v>292</v>
      </c>
      <c r="P156" s="54">
        <v>293</v>
      </c>
      <c r="Q156" s="54">
        <v>316</v>
      </c>
      <c r="R156" s="54">
        <v>281</v>
      </c>
      <c r="S156" s="54">
        <v>303</v>
      </c>
      <c r="T156" s="54">
        <v>305</v>
      </c>
      <c r="U156" s="54">
        <v>302</v>
      </c>
      <c r="V156" s="54">
        <v>294</v>
      </c>
      <c r="W156" s="54">
        <v>305</v>
      </c>
      <c r="X156" s="54">
        <v>301</v>
      </c>
      <c r="Y156" s="54">
        <v>297</v>
      </c>
      <c r="Z156" s="54">
        <v>300</v>
      </c>
      <c r="AA156" s="54">
        <v>289</v>
      </c>
    </row>
    <row r="157" spans="1:27" s="5" customFormat="1" ht="26.25" x14ac:dyDescent="0.25">
      <c r="A157" s="198"/>
      <c r="B157" s="194"/>
      <c r="C157" s="16" t="s">
        <v>43</v>
      </c>
      <c r="D157" s="17" t="s">
        <v>343</v>
      </c>
      <c r="E157" s="87" t="s">
        <v>293</v>
      </c>
      <c r="F157" s="53">
        <f>(((1/M157)/(1/N157)*100)-100)</f>
        <v>3.5483870967741922</v>
      </c>
      <c r="G157" s="96" t="str">
        <f>IF(F157&gt;0,"↓","↑")</f>
        <v>↓</v>
      </c>
      <c r="H157" s="53">
        <f>(((1/M157)/(1/Y157)*100)-100)</f>
        <v>-1.9354838709677296</v>
      </c>
      <c r="I157" s="97" t="str">
        <f>IF(H157&gt;0,"↓","↑")</f>
        <v>↑</v>
      </c>
      <c r="J157" s="96"/>
      <c r="K157" s="47"/>
      <c r="L157" s="47"/>
      <c r="M157" s="54">
        <v>310</v>
      </c>
      <c r="N157" s="54">
        <v>321</v>
      </c>
      <c r="O157" s="54">
        <v>313</v>
      </c>
      <c r="P157" s="54">
        <v>310</v>
      </c>
      <c r="Q157" s="54">
        <v>334</v>
      </c>
      <c r="R157" s="54">
        <v>294</v>
      </c>
      <c r="S157" s="54">
        <v>302</v>
      </c>
      <c r="T157" s="54">
        <v>296</v>
      </c>
      <c r="U157" s="54">
        <v>290</v>
      </c>
      <c r="V157" s="54">
        <v>285</v>
      </c>
      <c r="W157" s="54">
        <v>287</v>
      </c>
      <c r="X157" s="54">
        <v>292</v>
      </c>
      <c r="Y157" s="54">
        <v>304</v>
      </c>
      <c r="Z157" s="54">
        <v>306</v>
      </c>
      <c r="AA157" s="54">
        <v>298</v>
      </c>
    </row>
    <row r="158" spans="1:27" s="128" customFormat="1" ht="26.25" x14ac:dyDescent="0.25">
      <c r="A158" s="198"/>
      <c r="B158" s="194"/>
      <c r="C158" s="188" t="s">
        <v>344</v>
      </c>
      <c r="D158" s="17" t="s">
        <v>343</v>
      </c>
      <c r="E158" s="87" t="s">
        <v>293</v>
      </c>
      <c r="F158" s="53"/>
      <c r="G158" s="96"/>
      <c r="H158" s="53"/>
      <c r="I158" s="96"/>
      <c r="J158" s="96"/>
      <c r="K158" s="47"/>
      <c r="L158" s="58"/>
      <c r="M158" s="158">
        <v>62</v>
      </c>
      <c r="N158" s="58" t="s">
        <v>210</v>
      </c>
      <c r="O158" s="58" t="s">
        <v>210</v>
      </c>
      <c r="P158" s="58" t="s">
        <v>210</v>
      </c>
      <c r="Q158" s="58" t="s">
        <v>210</v>
      </c>
      <c r="R158" s="58" t="s">
        <v>210</v>
      </c>
      <c r="S158" s="58" t="s">
        <v>210</v>
      </c>
      <c r="T158" s="58" t="s">
        <v>210</v>
      </c>
      <c r="U158" s="58" t="s">
        <v>210</v>
      </c>
      <c r="V158" s="58" t="s">
        <v>210</v>
      </c>
      <c r="W158" s="58" t="s">
        <v>210</v>
      </c>
      <c r="X158" s="58" t="s">
        <v>210</v>
      </c>
      <c r="Y158" s="58" t="s">
        <v>210</v>
      </c>
      <c r="Z158" s="58" t="s">
        <v>210</v>
      </c>
      <c r="AA158" s="58" t="s">
        <v>210</v>
      </c>
    </row>
    <row r="159" spans="1:27" s="128" customFormat="1" ht="26.25" x14ac:dyDescent="0.25">
      <c r="A159" s="198"/>
      <c r="B159" s="194"/>
      <c r="C159" s="188" t="s">
        <v>345</v>
      </c>
      <c r="D159" s="17" t="s">
        <v>343</v>
      </c>
      <c r="E159" s="87" t="s">
        <v>293</v>
      </c>
      <c r="F159" s="53"/>
      <c r="G159" s="96"/>
      <c r="H159" s="53"/>
      <c r="I159" s="96"/>
      <c r="J159" s="96"/>
      <c r="K159" s="47"/>
      <c r="L159" s="58"/>
      <c r="M159" s="158">
        <v>115</v>
      </c>
      <c r="N159" s="58" t="s">
        <v>210</v>
      </c>
      <c r="O159" s="58" t="s">
        <v>210</v>
      </c>
      <c r="P159" s="58" t="s">
        <v>210</v>
      </c>
      <c r="Q159" s="58" t="s">
        <v>210</v>
      </c>
      <c r="R159" s="58" t="s">
        <v>210</v>
      </c>
      <c r="S159" s="58" t="s">
        <v>210</v>
      </c>
      <c r="T159" s="58" t="s">
        <v>210</v>
      </c>
      <c r="U159" s="58" t="s">
        <v>210</v>
      </c>
      <c r="V159" s="58" t="s">
        <v>210</v>
      </c>
      <c r="W159" s="58" t="s">
        <v>210</v>
      </c>
      <c r="X159" s="58" t="s">
        <v>210</v>
      </c>
      <c r="Y159" s="58" t="s">
        <v>210</v>
      </c>
      <c r="Z159" s="58" t="s">
        <v>210</v>
      </c>
      <c r="AA159" s="58" t="s">
        <v>210</v>
      </c>
    </row>
    <row r="160" spans="1:27" s="128" customFormat="1" ht="26.25" x14ac:dyDescent="0.25">
      <c r="A160" s="198"/>
      <c r="B160" s="194"/>
      <c r="C160" s="188" t="s">
        <v>346</v>
      </c>
      <c r="D160" s="17" t="s">
        <v>343</v>
      </c>
      <c r="E160" s="87" t="s">
        <v>293</v>
      </c>
      <c r="F160" s="53"/>
      <c r="G160" s="96"/>
      <c r="H160" s="53"/>
      <c r="I160" s="96"/>
      <c r="J160" s="96"/>
      <c r="K160" s="47"/>
      <c r="L160" s="58"/>
      <c r="M160" s="158">
        <v>313</v>
      </c>
      <c r="N160" s="58" t="s">
        <v>210</v>
      </c>
      <c r="O160" s="58" t="s">
        <v>210</v>
      </c>
      <c r="P160" s="58" t="s">
        <v>210</v>
      </c>
      <c r="Q160" s="58" t="s">
        <v>210</v>
      </c>
      <c r="R160" s="58" t="s">
        <v>210</v>
      </c>
      <c r="S160" s="58" t="s">
        <v>210</v>
      </c>
      <c r="T160" s="58" t="s">
        <v>210</v>
      </c>
      <c r="U160" s="58" t="s">
        <v>210</v>
      </c>
      <c r="V160" s="58" t="s">
        <v>210</v>
      </c>
      <c r="W160" s="58" t="s">
        <v>210</v>
      </c>
      <c r="X160" s="58" t="s">
        <v>210</v>
      </c>
      <c r="Y160" s="58" t="s">
        <v>210</v>
      </c>
      <c r="Z160" s="58" t="s">
        <v>210</v>
      </c>
      <c r="AA160" s="58" t="s">
        <v>210</v>
      </c>
    </row>
    <row r="161" spans="1:27" s="128" customFormat="1" ht="26.25" x14ac:dyDescent="0.25">
      <c r="A161" s="198"/>
      <c r="B161" s="194"/>
      <c r="C161" s="188" t="s">
        <v>347</v>
      </c>
      <c r="D161" s="17" t="s">
        <v>343</v>
      </c>
      <c r="E161" s="87" t="s">
        <v>293</v>
      </c>
      <c r="F161" s="53"/>
      <c r="G161" s="96"/>
      <c r="H161" s="53"/>
      <c r="I161" s="96"/>
      <c r="J161" s="96"/>
      <c r="K161" s="47"/>
      <c r="L161" s="58"/>
      <c r="M161" s="158">
        <v>879</v>
      </c>
      <c r="N161" s="58" t="s">
        <v>210</v>
      </c>
      <c r="O161" s="58" t="s">
        <v>210</v>
      </c>
      <c r="P161" s="58" t="s">
        <v>210</v>
      </c>
      <c r="Q161" s="58" t="s">
        <v>210</v>
      </c>
      <c r="R161" s="58" t="s">
        <v>210</v>
      </c>
      <c r="S161" s="58" t="s">
        <v>210</v>
      </c>
      <c r="T161" s="58" t="s">
        <v>210</v>
      </c>
      <c r="U161" s="58" t="s">
        <v>210</v>
      </c>
      <c r="V161" s="58" t="s">
        <v>210</v>
      </c>
      <c r="W161" s="58" t="s">
        <v>210</v>
      </c>
      <c r="X161" s="58" t="s">
        <v>210</v>
      </c>
      <c r="Y161" s="58" t="s">
        <v>210</v>
      </c>
      <c r="Z161" s="58" t="s">
        <v>210</v>
      </c>
      <c r="AA161" s="58" t="s">
        <v>210</v>
      </c>
    </row>
    <row r="162" spans="1:27" s="128" customFormat="1" ht="26.25" x14ac:dyDescent="0.25">
      <c r="A162" s="198"/>
      <c r="B162" s="194"/>
      <c r="C162" s="188" t="s">
        <v>348</v>
      </c>
      <c r="D162" s="17" t="s">
        <v>343</v>
      </c>
      <c r="E162" s="87" t="s">
        <v>293</v>
      </c>
      <c r="F162" s="53"/>
      <c r="G162" s="96"/>
      <c r="H162" s="53"/>
      <c r="I162" s="96"/>
      <c r="J162" s="96"/>
      <c r="K162" s="47"/>
      <c r="L162" s="58"/>
      <c r="M162" s="158">
        <v>1793</v>
      </c>
      <c r="N162" s="58" t="s">
        <v>210</v>
      </c>
      <c r="O162" s="58" t="s">
        <v>210</v>
      </c>
      <c r="P162" s="58" t="s">
        <v>210</v>
      </c>
      <c r="Q162" s="58" t="s">
        <v>210</v>
      </c>
      <c r="R162" s="58" t="s">
        <v>210</v>
      </c>
      <c r="S162" s="58" t="s">
        <v>210</v>
      </c>
      <c r="T162" s="58" t="s">
        <v>210</v>
      </c>
      <c r="U162" s="58" t="s">
        <v>210</v>
      </c>
      <c r="V162" s="58" t="s">
        <v>210</v>
      </c>
      <c r="W162" s="58" t="s">
        <v>210</v>
      </c>
      <c r="X162" s="58" t="s">
        <v>210</v>
      </c>
      <c r="Y162" s="58" t="s">
        <v>210</v>
      </c>
      <c r="Z162" s="58" t="s">
        <v>210</v>
      </c>
      <c r="AA162" s="58" t="s">
        <v>210</v>
      </c>
    </row>
    <row r="163" spans="1:27" s="128" customFormat="1" ht="26.25" x14ac:dyDescent="0.25">
      <c r="A163" s="198"/>
      <c r="B163" s="194"/>
      <c r="C163" s="188" t="s">
        <v>349</v>
      </c>
      <c r="D163" s="17" t="s">
        <v>343</v>
      </c>
      <c r="E163" s="87" t="s">
        <v>293</v>
      </c>
      <c r="F163" s="53"/>
      <c r="G163" s="96"/>
      <c r="H163" s="53"/>
      <c r="I163" s="96"/>
      <c r="J163" s="96"/>
      <c r="K163" s="47"/>
      <c r="L163" s="58"/>
      <c r="M163" s="158">
        <v>2549</v>
      </c>
      <c r="N163" s="58" t="s">
        <v>210</v>
      </c>
      <c r="O163" s="58" t="s">
        <v>210</v>
      </c>
      <c r="P163" s="58" t="s">
        <v>210</v>
      </c>
      <c r="Q163" s="58" t="s">
        <v>210</v>
      </c>
      <c r="R163" s="58" t="s">
        <v>210</v>
      </c>
      <c r="S163" s="58" t="s">
        <v>210</v>
      </c>
      <c r="T163" s="58" t="s">
        <v>210</v>
      </c>
      <c r="U163" s="58" t="s">
        <v>210</v>
      </c>
      <c r="V163" s="58" t="s">
        <v>210</v>
      </c>
      <c r="W163" s="58" t="s">
        <v>210</v>
      </c>
      <c r="X163" s="58" t="s">
        <v>210</v>
      </c>
      <c r="Y163" s="58" t="s">
        <v>210</v>
      </c>
      <c r="Z163" s="58" t="s">
        <v>210</v>
      </c>
      <c r="AA163" s="58" t="s">
        <v>210</v>
      </c>
    </row>
    <row r="164" spans="1:27" s="128" customFormat="1" ht="26.25" x14ac:dyDescent="0.25">
      <c r="A164" s="198"/>
      <c r="B164" s="194"/>
      <c r="C164" s="188" t="s">
        <v>350</v>
      </c>
      <c r="D164" s="17" t="s">
        <v>343</v>
      </c>
      <c r="E164" s="87" t="s">
        <v>293</v>
      </c>
      <c r="F164" s="53"/>
      <c r="G164" s="96"/>
      <c r="H164" s="53"/>
      <c r="I164" s="96"/>
      <c r="J164" s="96"/>
      <c r="K164" s="47"/>
      <c r="L164" s="58"/>
      <c r="M164" s="158">
        <v>149</v>
      </c>
      <c r="N164" s="58" t="s">
        <v>210</v>
      </c>
      <c r="O164" s="58" t="s">
        <v>210</v>
      </c>
      <c r="P164" s="58" t="s">
        <v>210</v>
      </c>
      <c r="Q164" s="58" t="s">
        <v>210</v>
      </c>
      <c r="R164" s="58" t="s">
        <v>210</v>
      </c>
      <c r="S164" s="58" t="s">
        <v>210</v>
      </c>
      <c r="T164" s="58" t="s">
        <v>210</v>
      </c>
      <c r="U164" s="58" t="s">
        <v>210</v>
      </c>
      <c r="V164" s="58" t="s">
        <v>210</v>
      </c>
      <c r="W164" s="58" t="s">
        <v>210</v>
      </c>
      <c r="X164" s="58" t="s">
        <v>210</v>
      </c>
      <c r="Y164" s="58" t="s">
        <v>210</v>
      </c>
      <c r="Z164" s="58" t="s">
        <v>210</v>
      </c>
      <c r="AA164" s="58" t="s">
        <v>210</v>
      </c>
    </row>
    <row r="165" spans="1:27" s="128" customFormat="1" ht="26.25" x14ac:dyDescent="0.25">
      <c r="A165" s="198"/>
      <c r="B165" s="194"/>
      <c r="C165" s="188" t="s">
        <v>351</v>
      </c>
      <c r="D165" s="17" t="s">
        <v>343</v>
      </c>
      <c r="E165" s="87" t="s">
        <v>293</v>
      </c>
      <c r="F165" s="53"/>
      <c r="G165" s="96"/>
      <c r="H165" s="53"/>
      <c r="I165" s="96"/>
      <c r="J165" s="96"/>
      <c r="K165" s="47"/>
      <c r="L165" s="58"/>
      <c r="M165" s="158">
        <v>318</v>
      </c>
      <c r="N165" s="58" t="s">
        <v>210</v>
      </c>
      <c r="O165" s="58" t="s">
        <v>210</v>
      </c>
      <c r="P165" s="58" t="s">
        <v>210</v>
      </c>
      <c r="Q165" s="58" t="s">
        <v>210</v>
      </c>
      <c r="R165" s="58" t="s">
        <v>210</v>
      </c>
      <c r="S165" s="58" t="s">
        <v>210</v>
      </c>
      <c r="T165" s="58" t="s">
        <v>210</v>
      </c>
      <c r="U165" s="58" t="s">
        <v>210</v>
      </c>
      <c r="V165" s="58" t="s">
        <v>210</v>
      </c>
      <c r="W165" s="58" t="s">
        <v>210</v>
      </c>
      <c r="X165" s="58" t="s">
        <v>210</v>
      </c>
      <c r="Y165" s="58" t="s">
        <v>210</v>
      </c>
      <c r="Z165" s="58" t="s">
        <v>210</v>
      </c>
      <c r="AA165" s="58" t="s">
        <v>210</v>
      </c>
    </row>
    <row r="166" spans="1:27" s="128" customFormat="1" ht="26.25" x14ac:dyDescent="0.25">
      <c r="A166" s="198"/>
      <c r="B166" s="194"/>
      <c r="C166" s="188" t="s">
        <v>352</v>
      </c>
      <c r="D166" s="17" t="s">
        <v>343</v>
      </c>
      <c r="E166" s="87" t="s">
        <v>293</v>
      </c>
      <c r="F166" s="53"/>
      <c r="G166" s="96"/>
      <c r="H166" s="53"/>
      <c r="I166" s="96"/>
      <c r="J166" s="96"/>
      <c r="K166" s="47"/>
      <c r="L166" s="58"/>
      <c r="M166" s="158">
        <v>572</v>
      </c>
      <c r="N166" s="58" t="s">
        <v>210</v>
      </c>
      <c r="O166" s="58" t="s">
        <v>210</v>
      </c>
      <c r="P166" s="58" t="s">
        <v>210</v>
      </c>
      <c r="Q166" s="58" t="s">
        <v>210</v>
      </c>
      <c r="R166" s="58" t="s">
        <v>210</v>
      </c>
      <c r="S166" s="58" t="s">
        <v>210</v>
      </c>
      <c r="T166" s="58" t="s">
        <v>210</v>
      </c>
      <c r="U166" s="58" t="s">
        <v>210</v>
      </c>
      <c r="V166" s="58" t="s">
        <v>210</v>
      </c>
      <c r="W166" s="58" t="s">
        <v>210</v>
      </c>
      <c r="X166" s="58" t="s">
        <v>210</v>
      </c>
      <c r="Y166" s="58" t="s">
        <v>210</v>
      </c>
      <c r="Z166" s="58" t="s">
        <v>210</v>
      </c>
      <c r="AA166" s="58" t="s">
        <v>210</v>
      </c>
    </row>
    <row r="167" spans="1:27" s="128" customFormat="1" ht="26.25" x14ac:dyDescent="0.25">
      <c r="A167" s="198"/>
      <c r="B167" s="194"/>
      <c r="C167" s="188" t="s">
        <v>353</v>
      </c>
      <c r="D167" s="17" t="s">
        <v>343</v>
      </c>
      <c r="E167" s="87" t="s">
        <v>293</v>
      </c>
      <c r="F167" s="53"/>
      <c r="G167" s="96"/>
      <c r="H167" s="53"/>
      <c r="I167" s="96"/>
      <c r="J167" s="96"/>
      <c r="K167" s="47"/>
      <c r="L167" s="58"/>
      <c r="M167" s="158">
        <v>923</v>
      </c>
      <c r="N167" s="58" t="s">
        <v>210</v>
      </c>
      <c r="O167" s="58" t="s">
        <v>210</v>
      </c>
      <c r="P167" s="58" t="s">
        <v>210</v>
      </c>
      <c r="Q167" s="58" t="s">
        <v>210</v>
      </c>
      <c r="R167" s="58" t="s">
        <v>210</v>
      </c>
      <c r="S167" s="58" t="s">
        <v>210</v>
      </c>
      <c r="T167" s="58" t="s">
        <v>210</v>
      </c>
      <c r="U167" s="58" t="s">
        <v>210</v>
      </c>
      <c r="V167" s="58" t="s">
        <v>210</v>
      </c>
      <c r="W167" s="58" t="s">
        <v>210</v>
      </c>
      <c r="X167" s="58" t="s">
        <v>210</v>
      </c>
      <c r="Y167" s="58" t="s">
        <v>210</v>
      </c>
      <c r="Z167" s="58" t="s">
        <v>210</v>
      </c>
      <c r="AA167" s="58" t="s">
        <v>210</v>
      </c>
    </row>
    <row r="168" spans="1:27" s="128" customFormat="1" ht="26.25" x14ac:dyDescent="0.25">
      <c r="A168" s="198"/>
      <c r="B168" s="194"/>
      <c r="C168" s="188" t="s">
        <v>354</v>
      </c>
      <c r="D168" s="17" t="s">
        <v>343</v>
      </c>
      <c r="E168" s="87" t="s">
        <v>293</v>
      </c>
      <c r="F168" s="53"/>
      <c r="G168" s="96"/>
      <c r="H168" s="53"/>
      <c r="I168" s="96"/>
      <c r="J168" s="96"/>
      <c r="K168" s="47"/>
      <c r="L168" s="58"/>
      <c r="M168" s="158">
        <v>1401</v>
      </c>
      <c r="N168" s="58" t="s">
        <v>210</v>
      </c>
      <c r="O168" s="58" t="s">
        <v>210</v>
      </c>
      <c r="P168" s="58" t="s">
        <v>210</v>
      </c>
      <c r="Q168" s="58" t="s">
        <v>210</v>
      </c>
      <c r="R168" s="58" t="s">
        <v>210</v>
      </c>
      <c r="S168" s="58" t="s">
        <v>210</v>
      </c>
      <c r="T168" s="58" t="s">
        <v>210</v>
      </c>
      <c r="U168" s="58" t="s">
        <v>210</v>
      </c>
      <c r="V168" s="58" t="s">
        <v>210</v>
      </c>
      <c r="W168" s="58" t="s">
        <v>210</v>
      </c>
      <c r="X168" s="58" t="s">
        <v>210</v>
      </c>
      <c r="Y168" s="58" t="s">
        <v>210</v>
      </c>
      <c r="Z168" s="58" t="s">
        <v>210</v>
      </c>
      <c r="AA168" s="58" t="s">
        <v>210</v>
      </c>
    </row>
    <row r="169" spans="1:27" s="128" customFormat="1" ht="26.25" x14ac:dyDescent="0.25">
      <c r="A169" s="198"/>
      <c r="B169" s="195"/>
      <c r="C169" s="188" t="s">
        <v>355</v>
      </c>
      <c r="D169" s="17" t="s">
        <v>343</v>
      </c>
      <c r="E169" s="87" t="s">
        <v>293</v>
      </c>
      <c r="F169" s="53"/>
      <c r="G169" s="96"/>
      <c r="H169" s="53"/>
      <c r="I169" s="96"/>
      <c r="J169" s="96"/>
      <c r="K169" s="47"/>
      <c r="L169" s="58"/>
      <c r="M169" s="158">
        <v>1732</v>
      </c>
      <c r="N169" s="58" t="s">
        <v>210</v>
      </c>
      <c r="O169" s="58" t="s">
        <v>210</v>
      </c>
      <c r="P169" s="58" t="s">
        <v>210</v>
      </c>
      <c r="Q169" s="58" t="s">
        <v>210</v>
      </c>
      <c r="R169" s="58" t="s">
        <v>210</v>
      </c>
      <c r="S169" s="58" t="s">
        <v>210</v>
      </c>
      <c r="T169" s="58" t="s">
        <v>210</v>
      </c>
      <c r="U169" s="58" t="s">
        <v>210</v>
      </c>
      <c r="V169" s="58" t="s">
        <v>210</v>
      </c>
      <c r="W169" s="58" t="s">
        <v>210</v>
      </c>
      <c r="X169" s="58" t="s">
        <v>210</v>
      </c>
      <c r="Y169" s="58" t="s">
        <v>210</v>
      </c>
      <c r="Z169" s="58" t="s">
        <v>210</v>
      </c>
      <c r="AA169" s="58" t="s">
        <v>210</v>
      </c>
    </row>
    <row r="170" spans="1:27" s="5" customFormat="1" ht="15.75" x14ac:dyDescent="0.25">
      <c r="A170" s="198"/>
      <c r="B170" s="211" t="s">
        <v>62</v>
      </c>
      <c r="C170" s="13" t="s">
        <v>442</v>
      </c>
      <c r="D170" s="200" t="s">
        <v>80</v>
      </c>
      <c r="E170" s="87" t="s">
        <v>292</v>
      </c>
      <c r="F170" s="53">
        <f>((K170/L170)*100)-100</f>
        <v>-0.3571428571428612</v>
      </c>
      <c r="G170" s="87" t="s">
        <v>294</v>
      </c>
      <c r="H170" s="53">
        <f>((K170/Y170)*100)-100</f>
        <v>8.7012987012986969</v>
      </c>
      <c r="I170" s="96" t="str">
        <f t="shared" ref="I170:I181" si="41">IF(H170&gt;0,"↑","↓")</f>
        <v>↑</v>
      </c>
      <c r="J170" s="96"/>
      <c r="K170" s="47">
        <v>83.7</v>
      </c>
      <c r="L170" s="47">
        <v>84</v>
      </c>
      <c r="M170" s="47">
        <v>84.3</v>
      </c>
      <c r="N170" s="47">
        <v>80</v>
      </c>
      <c r="O170" s="47">
        <v>83.6</v>
      </c>
      <c r="P170" s="47">
        <v>81.400000000000006</v>
      </c>
      <c r="Q170" s="47">
        <v>81.099999999999994</v>
      </c>
      <c r="R170" s="47">
        <v>79.7</v>
      </c>
      <c r="S170" s="47">
        <v>79.599999999999994</v>
      </c>
      <c r="T170" s="47">
        <v>79.3</v>
      </c>
      <c r="U170" s="47">
        <v>78.900000000000006</v>
      </c>
      <c r="V170" s="47">
        <v>77.400000000000006</v>
      </c>
      <c r="W170" s="47">
        <v>76.8</v>
      </c>
      <c r="X170" s="47">
        <v>77.400000000000006</v>
      </c>
      <c r="Y170" s="47">
        <v>77</v>
      </c>
      <c r="Z170" s="47" t="s">
        <v>210</v>
      </c>
      <c r="AA170" s="47" t="s">
        <v>210</v>
      </c>
    </row>
    <row r="171" spans="1:27" ht="15.75" x14ac:dyDescent="0.25">
      <c r="A171" s="198"/>
      <c r="B171" s="213"/>
      <c r="C171" s="14" t="s">
        <v>438</v>
      </c>
      <c r="D171" s="194"/>
      <c r="E171" s="87" t="s">
        <v>292</v>
      </c>
      <c r="F171" s="53">
        <f t="shared" ref="F171:F181" si="42">((K171/L171)*100)-100</f>
        <v>-2.9197080291970678</v>
      </c>
      <c r="G171" s="97" t="str">
        <f t="shared" ref="G171:G180" si="43">IF(F171&gt;0,"↑","↓")</f>
        <v>↓</v>
      </c>
      <c r="H171" s="53">
        <f t="shared" ref="H171:H181" si="44">((K171/Y171)*100)-100</f>
        <v>26.666666666666686</v>
      </c>
      <c r="I171" s="96" t="str">
        <f t="shared" si="41"/>
        <v>↑</v>
      </c>
      <c r="J171" s="96"/>
      <c r="K171" s="58">
        <v>53.2</v>
      </c>
      <c r="L171" s="58">
        <v>54.8</v>
      </c>
      <c r="M171" s="58">
        <v>49.7</v>
      </c>
      <c r="N171" s="58">
        <v>46</v>
      </c>
      <c r="O171" s="58">
        <v>53.1</v>
      </c>
      <c r="P171" s="58">
        <v>51.7</v>
      </c>
      <c r="Q171" s="58">
        <v>49.5</v>
      </c>
      <c r="R171" s="58">
        <v>46.7</v>
      </c>
      <c r="S171" s="58">
        <v>44.4</v>
      </c>
      <c r="T171" s="58">
        <v>42.3</v>
      </c>
      <c r="U171" s="58">
        <v>44.2</v>
      </c>
      <c r="V171" s="58">
        <v>43.6</v>
      </c>
      <c r="W171" s="58">
        <v>44.1</v>
      </c>
      <c r="X171" s="58">
        <v>42.6</v>
      </c>
      <c r="Y171" s="58">
        <v>42</v>
      </c>
      <c r="Z171" s="58" t="s">
        <v>210</v>
      </c>
      <c r="AA171" s="58" t="s">
        <v>210</v>
      </c>
    </row>
    <row r="172" spans="1:27" ht="15.75" x14ac:dyDescent="0.25">
      <c r="A172" s="198"/>
      <c r="B172" s="213"/>
      <c r="C172" s="14" t="s">
        <v>439</v>
      </c>
      <c r="D172" s="194"/>
      <c r="E172" s="87" t="s">
        <v>292</v>
      </c>
      <c r="F172" s="53">
        <f t="shared" si="42"/>
        <v>4.4520547945205493</v>
      </c>
      <c r="G172" s="96" t="str">
        <f t="shared" si="43"/>
        <v>↑</v>
      </c>
      <c r="H172" s="53">
        <f t="shared" si="44"/>
        <v>-12.857142857142861</v>
      </c>
      <c r="I172" s="97" t="str">
        <f t="shared" si="41"/>
        <v>↓</v>
      </c>
      <c r="J172" s="97"/>
      <c r="K172" s="58">
        <v>30.5</v>
      </c>
      <c r="L172" s="58">
        <v>29.2</v>
      </c>
      <c r="M172" s="58">
        <v>34.700000000000003</v>
      </c>
      <c r="N172" s="58">
        <v>34</v>
      </c>
      <c r="O172" s="58">
        <v>30.5</v>
      </c>
      <c r="P172" s="58">
        <v>29.7</v>
      </c>
      <c r="Q172" s="58">
        <v>31.6</v>
      </c>
      <c r="R172" s="58">
        <v>33</v>
      </c>
      <c r="S172" s="58">
        <v>35.200000000000003</v>
      </c>
      <c r="T172" s="58">
        <v>37</v>
      </c>
      <c r="U172" s="58">
        <v>34.700000000000003</v>
      </c>
      <c r="V172" s="58">
        <v>33.799999999999997</v>
      </c>
      <c r="W172" s="58">
        <v>32.700000000000003</v>
      </c>
      <c r="X172" s="58">
        <v>34.799999999999997</v>
      </c>
      <c r="Y172" s="58">
        <v>35</v>
      </c>
      <c r="Z172" s="58" t="s">
        <v>210</v>
      </c>
      <c r="AA172" s="58" t="s">
        <v>210</v>
      </c>
    </row>
    <row r="173" spans="1:27" ht="15.75" x14ac:dyDescent="0.25">
      <c r="A173" s="198"/>
      <c r="B173" s="213"/>
      <c r="C173" s="14" t="s">
        <v>443</v>
      </c>
      <c r="D173" s="194"/>
      <c r="E173" s="87" t="s">
        <v>292</v>
      </c>
      <c r="F173" s="53">
        <f t="shared" si="42"/>
        <v>1.7241379310344911</v>
      </c>
      <c r="G173" s="87" t="s">
        <v>294</v>
      </c>
      <c r="H173" s="53">
        <f t="shared" si="44"/>
        <v>-30.177514792899402</v>
      </c>
      <c r="I173" s="97" t="str">
        <f t="shared" si="41"/>
        <v>↓</v>
      </c>
      <c r="J173" s="97"/>
      <c r="K173" s="58">
        <v>11.8</v>
      </c>
      <c r="L173" s="58">
        <v>11.6</v>
      </c>
      <c r="M173" s="58">
        <v>11.4</v>
      </c>
      <c r="N173" s="58">
        <v>15</v>
      </c>
      <c r="O173" s="58">
        <v>11.7</v>
      </c>
      <c r="P173" s="58">
        <v>12.9</v>
      </c>
      <c r="Q173" s="58">
        <v>13.5</v>
      </c>
      <c r="R173" s="58">
        <v>14.4</v>
      </c>
      <c r="S173" s="58">
        <v>14.3</v>
      </c>
      <c r="T173" s="58">
        <v>15.1</v>
      </c>
      <c r="U173" s="58">
        <v>14.6</v>
      </c>
      <c r="V173" s="58">
        <v>15.1</v>
      </c>
      <c r="W173" s="58">
        <v>17.100000000000001</v>
      </c>
      <c r="X173" s="58">
        <v>16.5</v>
      </c>
      <c r="Y173" s="58">
        <v>16.899999999999999</v>
      </c>
      <c r="Z173" s="58" t="s">
        <v>210</v>
      </c>
      <c r="AA173" s="58" t="s">
        <v>210</v>
      </c>
    </row>
    <row r="174" spans="1:27" ht="15.75" x14ac:dyDescent="0.25">
      <c r="A174" s="198"/>
      <c r="B174" s="213"/>
      <c r="C174" s="14" t="s">
        <v>444</v>
      </c>
      <c r="D174" s="194"/>
      <c r="E174" s="87" t="s">
        <v>292</v>
      </c>
      <c r="F174" s="53">
        <f t="shared" si="42"/>
        <v>0</v>
      </c>
      <c r="G174" s="87" t="s">
        <v>294</v>
      </c>
      <c r="H174" s="53">
        <f t="shared" si="44"/>
        <v>-29.032258064516128</v>
      </c>
      <c r="I174" s="97" t="str">
        <f t="shared" si="41"/>
        <v>↓</v>
      </c>
      <c r="J174" s="97"/>
      <c r="K174" s="58">
        <v>4.4000000000000004</v>
      </c>
      <c r="L174" s="58">
        <v>4.4000000000000004</v>
      </c>
      <c r="M174" s="58">
        <v>4.0999999999999996</v>
      </c>
      <c r="N174" s="58">
        <v>5.0999999999999996</v>
      </c>
      <c r="O174" s="58">
        <v>4.7</v>
      </c>
      <c r="P174" s="58">
        <v>5.6</v>
      </c>
      <c r="Q174" s="58">
        <v>5.4</v>
      </c>
      <c r="R174" s="58">
        <v>5.9</v>
      </c>
      <c r="S174" s="58">
        <v>5.8</v>
      </c>
      <c r="T174" s="58">
        <v>5.6</v>
      </c>
      <c r="U174" s="58">
        <v>6.5</v>
      </c>
      <c r="V174" s="58">
        <v>7.4</v>
      </c>
      <c r="W174" s="58">
        <v>6.1</v>
      </c>
      <c r="X174" s="58">
        <v>6.1</v>
      </c>
      <c r="Y174" s="58">
        <v>6.2</v>
      </c>
      <c r="Z174" s="58" t="s">
        <v>210</v>
      </c>
      <c r="AA174" s="58" t="s">
        <v>210</v>
      </c>
    </row>
    <row r="175" spans="1:27" ht="15.75" x14ac:dyDescent="0.25">
      <c r="A175" s="198"/>
      <c r="B175" s="213"/>
      <c r="C175" s="14" t="s">
        <v>445</v>
      </c>
      <c r="D175" s="194"/>
      <c r="E175" s="87" t="s">
        <v>292</v>
      </c>
      <c r="F175" s="53">
        <f t="shared" si="42"/>
        <v>-0.41977611940298232</v>
      </c>
      <c r="G175" s="87" t="s">
        <v>294</v>
      </c>
      <c r="H175" s="53">
        <f t="shared" si="44"/>
        <v>7.5973289656041487</v>
      </c>
      <c r="I175" s="96" t="str">
        <f t="shared" si="41"/>
        <v>↑</v>
      </c>
      <c r="J175" s="96"/>
      <c r="K175" s="58">
        <v>85.4</v>
      </c>
      <c r="L175" s="58">
        <v>85.76</v>
      </c>
      <c r="M175" s="58">
        <v>86.54</v>
      </c>
      <c r="N175" s="58">
        <v>81.45</v>
      </c>
      <c r="O175" s="58">
        <v>86</v>
      </c>
      <c r="P175" s="58">
        <v>83.55</v>
      </c>
      <c r="Q175" s="58">
        <v>83.61</v>
      </c>
      <c r="R175" s="58">
        <v>82.55</v>
      </c>
      <c r="S175" s="58">
        <v>82.79</v>
      </c>
      <c r="T175" s="58">
        <v>82.13</v>
      </c>
      <c r="U175" s="58">
        <v>81.290000000000006</v>
      </c>
      <c r="V175" s="58">
        <v>80.58</v>
      </c>
      <c r="W175" s="58">
        <v>79.95</v>
      </c>
      <c r="X175" s="58">
        <v>80.989999999999995</v>
      </c>
      <c r="Y175" s="58">
        <v>79.37</v>
      </c>
      <c r="Z175" s="58" t="s">
        <v>210</v>
      </c>
      <c r="AA175" s="58" t="s">
        <v>210</v>
      </c>
    </row>
    <row r="176" spans="1:27" ht="15.75" x14ac:dyDescent="0.25">
      <c r="A176" s="198"/>
      <c r="B176" s="213"/>
      <c r="C176" s="14" t="s">
        <v>446</v>
      </c>
      <c r="D176" s="194"/>
      <c r="E176" s="87" t="s">
        <v>292</v>
      </c>
      <c r="F176" s="53">
        <f t="shared" si="42"/>
        <v>-0.52228835175512245</v>
      </c>
      <c r="G176" s="87" t="s">
        <v>294</v>
      </c>
      <c r="H176" s="53">
        <f t="shared" si="44"/>
        <v>9.6826034552028943</v>
      </c>
      <c r="I176" s="96" t="str">
        <f t="shared" si="41"/>
        <v>↑</v>
      </c>
      <c r="J176" s="96"/>
      <c r="K176" s="58">
        <v>81.900000000000006</v>
      </c>
      <c r="L176" s="58">
        <v>82.33</v>
      </c>
      <c r="M176" s="58">
        <v>82.54</v>
      </c>
      <c r="N176" s="58">
        <v>77.39</v>
      </c>
      <c r="O176" s="58">
        <v>81.349999999999994</v>
      </c>
      <c r="P176" s="58">
        <v>79.489999999999995</v>
      </c>
      <c r="Q176" s="58">
        <v>78.8</v>
      </c>
      <c r="R176" s="58">
        <v>77.14</v>
      </c>
      <c r="S176" s="58">
        <v>77.05</v>
      </c>
      <c r="T176" s="58">
        <v>76.540000000000006</v>
      </c>
      <c r="U176" s="58">
        <v>76.69</v>
      </c>
      <c r="V176" s="58">
        <v>74.52</v>
      </c>
      <c r="W176" s="58">
        <v>73.88</v>
      </c>
      <c r="X176" s="58">
        <v>74.150000000000006</v>
      </c>
      <c r="Y176" s="58">
        <v>74.67</v>
      </c>
      <c r="Z176" s="58" t="s">
        <v>210</v>
      </c>
      <c r="AA176" s="58" t="s">
        <v>210</v>
      </c>
    </row>
    <row r="177" spans="1:27" ht="15.75" x14ac:dyDescent="0.25">
      <c r="A177" s="198"/>
      <c r="B177" s="213"/>
      <c r="C177" s="14" t="s">
        <v>447</v>
      </c>
      <c r="D177" s="194"/>
      <c r="E177" s="87" t="s">
        <v>292</v>
      </c>
      <c r="F177" s="53">
        <f t="shared" si="42"/>
        <v>0.76157000585823198</v>
      </c>
      <c r="G177" s="87" t="s">
        <v>294</v>
      </c>
      <c r="H177" s="53">
        <f t="shared" si="44"/>
        <v>11.1111111111111</v>
      </c>
      <c r="I177" s="96" t="str">
        <f t="shared" si="41"/>
        <v>↑</v>
      </c>
      <c r="J177" s="96"/>
      <c r="K177" s="58">
        <v>86</v>
      </c>
      <c r="L177" s="58">
        <v>85.35</v>
      </c>
      <c r="M177" s="58">
        <v>85.83</v>
      </c>
      <c r="N177" s="58">
        <v>80.64</v>
      </c>
      <c r="O177" s="58">
        <v>84.38</v>
      </c>
      <c r="P177" s="58">
        <v>81.900000000000006</v>
      </c>
      <c r="Q177" s="58">
        <v>81.599999999999994</v>
      </c>
      <c r="R177" s="58">
        <v>80.41</v>
      </c>
      <c r="S177" s="58">
        <v>80.37</v>
      </c>
      <c r="T177" s="58">
        <v>80.099999999999994</v>
      </c>
      <c r="U177" s="58">
        <v>79.44</v>
      </c>
      <c r="V177" s="58">
        <v>78.14</v>
      </c>
      <c r="W177" s="58">
        <v>77.709999999999994</v>
      </c>
      <c r="X177" s="58">
        <v>77.91</v>
      </c>
      <c r="Y177" s="58">
        <v>77.400000000000006</v>
      </c>
      <c r="Z177" s="58" t="s">
        <v>210</v>
      </c>
      <c r="AA177" s="58" t="s">
        <v>210</v>
      </c>
    </row>
    <row r="178" spans="1:27" ht="15.75" x14ac:dyDescent="0.25">
      <c r="A178" s="198"/>
      <c r="B178" s="213"/>
      <c r="C178" s="14" t="s">
        <v>448</v>
      </c>
      <c r="D178" s="194"/>
      <c r="E178" s="87" t="s">
        <v>292</v>
      </c>
      <c r="F178" s="53">
        <f t="shared" si="42"/>
        <v>-2.6057791537667612</v>
      </c>
      <c r="G178" s="97" t="str">
        <f t="shared" si="43"/>
        <v>↓</v>
      </c>
      <c r="H178" s="53">
        <f t="shared" si="44"/>
        <v>2.4423337856173504</v>
      </c>
      <c r="I178" s="96" t="str">
        <f t="shared" si="41"/>
        <v>↑</v>
      </c>
      <c r="J178" s="96"/>
      <c r="K178" s="58">
        <v>75.5</v>
      </c>
      <c r="L178" s="58">
        <v>77.52</v>
      </c>
      <c r="M178" s="58">
        <v>78.2</v>
      </c>
      <c r="N178" s="58">
        <v>72.69</v>
      </c>
      <c r="O178" s="58">
        <v>79.73</v>
      </c>
      <c r="P178" s="58">
        <v>79.2</v>
      </c>
      <c r="Q178" s="58">
        <v>78.760000000000005</v>
      </c>
      <c r="R178" s="58">
        <v>76.36</v>
      </c>
      <c r="S178" s="58">
        <v>77</v>
      </c>
      <c r="T178" s="58">
        <v>74.78</v>
      </c>
      <c r="U178" s="58">
        <v>75.91</v>
      </c>
      <c r="V178" s="58">
        <v>73.66</v>
      </c>
      <c r="W178" s="58">
        <v>71.7</v>
      </c>
      <c r="X178" s="58">
        <v>74.2</v>
      </c>
      <c r="Y178" s="58">
        <v>73.7</v>
      </c>
      <c r="Z178" s="58" t="s">
        <v>210</v>
      </c>
      <c r="AA178" s="58" t="s">
        <v>210</v>
      </c>
    </row>
    <row r="179" spans="1:27" ht="15.75" x14ac:dyDescent="0.25">
      <c r="A179" s="198"/>
      <c r="B179" s="213"/>
      <c r="C179" s="99" t="s">
        <v>449</v>
      </c>
      <c r="D179" s="194"/>
      <c r="E179" s="87" t="s">
        <v>292</v>
      </c>
      <c r="F179" s="53">
        <f t="shared" si="42"/>
        <v>0.67681895093063815</v>
      </c>
      <c r="G179" s="87" t="s">
        <v>294</v>
      </c>
      <c r="H179" s="53">
        <f t="shared" si="44"/>
        <v>4.6498845773331965</v>
      </c>
      <c r="I179" s="96" t="str">
        <f t="shared" si="41"/>
        <v>↑</v>
      </c>
      <c r="J179" s="96"/>
      <c r="K179" s="58">
        <v>95.2</v>
      </c>
      <c r="L179" s="58">
        <v>94.56</v>
      </c>
      <c r="M179" s="58">
        <v>96.18</v>
      </c>
      <c r="N179" s="58">
        <v>93.64</v>
      </c>
      <c r="O179" s="58">
        <v>95.34</v>
      </c>
      <c r="P179" s="58">
        <v>94.87</v>
      </c>
      <c r="Q179" s="58">
        <v>94.43</v>
      </c>
      <c r="R179" s="58">
        <v>93.25</v>
      </c>
      <c r="S179" s="58">
        <v>94.07</v>
      </c>
      <c r="T179" s="58">
        <v>92.95</v>
      </c>
      <c r="U179" s="58">
        <v>93.22</v>
      </c>
      <c r="V179" s="58">
        <v>91.55</v>
      </c>
      <c r="W179" s="58">
        <v>91.35</v>
      </c>
      <c r="X179" s="58">
        <v>92.25</v>
      </c>
      <c r="Y179" s="58">
        <v>90.97</v>
      </c>
      <c r="Z179" s="58" t="s">
        <v>210</v>
      </c>
      <c r="AA179" s="58" t="s">
        <v>210</v>
      </c>
    </row>
    <row r="180" spans="1:27" ht="15.75" x14ac:dyDescent="0.25">
      <c r="A180" s="198"/>
      <c r="B180" s="213"/>
      <c r="C180" s="99" t="s">
        <v>450</v>
      </c>
      <c r="D180" s="194"/>
      <c r="E180" s="87" t="s">
        <v>292</v>
      </c>
      <c r="F180" s="53">
        <f t="shared" si="42"/>
        <v>-1.5151515151515156</v>
      </c>
      <c r="G180" s="97" t="str">
        <f t="shared" si="43"/>
        <v>↓</v>
      </c>
      <c r="H180" s="53">
        <f t="shared" si="44"/>
        <v>13.642877615362565</v>
      </c>
      <c r="I180" s="96" t="str">
        <f t="shared" si="41"/>
        <v>↑</v>
      </c>
      <c r="J180" s="96"/>
      <c r="K180" s="58">
        <v>79.3</v>
      </c>
      <c r="L180" s="58">
        <v>80.52</v>
      </c>
      <c r="M180" s="58">
        <v>79.099999999999994</v>
      </c>
      <c r="N180" s="58">
        <v>72.81</v>
      </c>
      <c r="O180" s="58">
        <v>79.92</v>
      </c>
      <c r="P180" s="58">
        <v>77.59</v>
      </c>
      <c r="Q180" s="58">
        <v>75.290000000000006</v>
      </c>
      <c r="R180" s="58">
        <v>73.88</v>
      </c>
      <c r="S180" s="58">
        <v>74.040000000000006</v>
      </c>
      <c r="T180" s="58">
        <v>72.92</v>
      </c>
      <c r="U180" s="58">
        <v>72.66</v>
      </c>
      <c r="V180" s="58">
        <v>71.510000000000005</v>
      </c>
      <c r="W180" s="58">
        <v>69.790000000000006</v>
      </c>
      <c r="X180" s="58">
        <v>69.97</v>
      </c>
      <c r="Y180" s="58">
        <v>69.78</v>
      </c>
      <c r="Z180" s="58" t="s">
        <v>210</v>
      </c>
      <c r="AA180" s="58" t="s">
        <v>210</v>
      </c>
    </row>
    <row r="181" spans="1:27" ht="15.75" x14ac:dyDescent="0.25">
      <c r="A181" s="198"/>
      <c r="B181" s="214"/>
      <c r="C181" s="99" t="s">
        <v>451</v>
      </c>
      <c r="D181" s="195"/>
      <c r="E181" s="87" t="s">
        <v>292</v>
      </c>
      <c r="F181" s="53">
        <f t="shared" si="42"/>
        <v>-1.3605442176870781</v>
      </c>
      <c r="G181" s="87" t="s">
        <v>294</v>
      </c>
      <c r="H181" s="53">
        <f t="shared" si="44"/>
        <v>38.37267704671018</v>
      </c>
      <c r="I181" s="96" t="str">
        <f t="shared" si="41"/>
        <v>↑</v>
      </c>
      <c r="J181" s="96"/>
      <c r="K181" s="58">
        <v>55.1</v>
      </c>
      <c r="L181" s="58">
        <v>55.86</v>
      </c>
      <c r="M181" s="58">
        <v>55.66</v>
      </c>
      <c r="N181" s="58">
        <v>44.13</v>
      </c>
      <c r="O181" s="58">
        <v>50.16</v>
      </c>
      <c r="P181" s="58">
        <v>43.09</v>
      </c>
      <c r="Q181" s="58">
        <v>44.16</v>
      </c>
      <c r="R181" s="58">
        <v>41.82</v>
      </c>
      <c r="S181" s="58">
        <v>39.39</v>
      </c>
      <c r="T181" s="58">
        <v>41.12</v>
      </c>
      <c r="U181" s="58">
        <v>39.700000000000003</v>
      </c>
      <c r="V181" s="58">
        <v>37.42</v>
      </c>
      <c r="W181" s="58">
        <v>37.32</v>
      </c>
      <c r="X181" s="58">
        <v>39.06</v>
      </c>
      <c r="Y181" s="58">
        <v>39.82</v>
      </c>
      <c r="Z181" s="58" t="s">
        <v>210</v>
      </c>
      <c r="AA181" s="58" t="s">
        <v>210</v>
      </c>
    </row>
    <row r="182" spans="1:27" ht="15.75" x14ac:dyDescent="0.25">
      <c r="A182" s="198"/>
      <c r="B182" s="224" t="s">
        <v>200</v>
      </c>
      <c r="C182" s="13" t="s">
        <v>63</v>
      </c>
      <c r="D182" s="200" t="s">
        <v>80</v>
      </c>
      <c r="E182" s="87" t="s">
        <v>293</v>
      </c>
      <c r="F182" s="53">
        <f>(((1/J182)/(1/K182)*100)-100)</f>
        <v>0.54644808743167061</v>
      </c>
      <c r="G182" s="87" t="s">
        <v>294</v>
      </c>
      <c r="H182" s="53">
        <f>(((1/J182)/(1/P182)*100)-100)</f>
        <v>9.8360655737704974</v>
      </c>
      <c r="I182" s="96" t="str">
        <f>IF(H182&gt;0,"↓","↑")</f>
        <v>↓</v>
      </c>
      <c r="J182" s="47">
        <v>18.3</v>
      </c>
      <c r="K182" s="47">
        <v>18.399999999999999</v>
      </c>
      <c r="L182" s="47">
        <v>20.3</v>
      </c>
      <c r="M182" s="47">
        <v>21</v>
      </c>
      <c r="N182" s="47">
        <v>20.3</v>
      </c>
      <c r="O182" s="47">
        <v>21.4</v>
      </c>
      <c r="P182" s="47">
        <v>20.100000000000001</v>
      </c>
      <c r="Q182" s="58" t="s">
        <v>210</v>
      </c>
      <c r="R182" s="58" t="s">
        <v>210</v>
      </c>
      <c r="S182" s="58" t="s">
        <v>210</v>
      </c>
      <c r="T182" s="58" t="s">
        <v>210</v>
      </c>
      <c r="U182" s="58" t="s">
        <v>210</v>
      </c>
      <c r="V182" s="58" t="s">
        <v>210</v>
      </c>
      <c r="W182" s="58" t="s">
        <v>210</v>
      </c>
      <c r="X182" s="58" t="s">
        <v>210</v>
      </c>
      <c r="Y182" s="58" t="s">
        <v>210</v>
      </c>
      <c r="Z182" s="58" t="s">
        <v>210</v>
      </c>
      <c r="AA182" s="58" t="s">
        <v>210</v>
      </c>
    </row>
    <row r="183" spans="1:27" ht="15.75" x14ac:dyDescent="0.25">
      <c r="A183" s="198"/>
      <c r="B183" s="225"/>
      <c r="C183" s="14" t="s">
        <v>64</v>
      </c>
      <c r="D183" s="194"/>
      <c r="E183" s="87" t="s">
        <v>293</v>
      </c>
      <c r="F183" s="53"/>
      <c r="G183" s="96"/>
      <c r="H183" s="53"/>
      <c r="I183" s="87"/>
      <c r="J183" s="47"/>
      <c r="K183" s="47"/>
      <c r="L183" s="58" t="s">
        <v>210</v>
      </c>
      <c r="M183" s="58" t="s">
        <v>210</v>
      </c>
      <c r="N183" s="58" t="s">
        <v>210</v>
      </c>
      <c r="O183" s="47">
        <v>27.6</v>
      </c>
      <c r="P183" s="58" t="s">
        <v>210</v>
      </c>
      <c r="Q183" s="58" t="s">
        <v>210</v>
      </c>
      <c r="R183" s="58" t="s">
        <v>210</v>
      </c>
      <c r="S183" s="58" t="s">
        <v>210</v>
      </c>
      <c r="T183" s="58" t="s">
        <v>210</v>
      </c>
      <c r="U183" s="58" t="s">
        <v>210</v>
      </c>
      <c r="V183" s="58" t="s">
        <v>210</v>
      </c>
      <c r="W183" s="58" t="s">
        <v>210</v>
      </c>
      <c r="X183" s="58" t="s">
        <v>210</v>
      </c>
      <c r="Y183" s="58" t="s">
        <v>210</v>
      </c>
      <c r="Z183" s="58" t="s">
        <v>210</v>
      </c>
      <c r="AA183" s="58" t="s">
        <v>210</v>
      </c>
    </row>
    <row r="184" spans="1:27" ht="15.75" x14ac:dyDescent="0.25">
      <c r="A184" s="198"/>
      <c r="B184" s="225"/>
      <c r="C184" s="14" t="s">
        <v>65</v>
      </c>
      <c r="D184" s="194"/>
      <c r="E184" s="87" t="s">
        <v>293</v>
      </c>
      <c r="F184" s="53"/>
      <c r="G184" s="87"/>
      <c r="H184" s="58"/>
      <c r="I184" s="58"/>
      <c r="J184" s="58"/>
      <c r="K184" s="58"/>
      <c r="L184" s="58" t="s">
        <v>210</v>
      </c>
      <c r="M184" s="58" t="s">
        <v>210</v>
      </c>
      <c r="N184" s="58" t="s">
        <v>210</v>
      </c>
      <c r="O184" s="58">
        <v>30.7</v>
      </c>
      <c r="P184" s="58" t="s">
        <v>210</v>
      </c>
      <c r="Q184" s="58" t="s">
        <v>210</v>
      </c>
      <c r="R184" s="58" t="s">
        <v>210</v>
      </c>
      <c r="S184" s="58" t="s">
        <v>210</v>
      </c>
      <c r="T184" s="58" t="s">
        <v>210</v>
      </c>
      <c r="U184" s="58" t="s">
        <v>210</v>
      </c>
      <c r="V184" s="58" t="s">
        <v>210</v>
      </c>
      <c r="W184" s="58" t="s">
        <v>210</v>
      </c>
      <c r="X184" s="58" t="s">
        <v>210</v>
      </c>
      <c r="Y184" s="58" t="s">
        <v>210</v>
      </c>
      <c r="Z184" s="58" t="s">
        <v>210</v>
      </c>
      <c r="AA184" s="58" t="s">
        <v>210</v>
      </c>
    </row>
    <row r="185" spans="1:27" ht="15.75" x14ac:dyDescent="0.25">
      <c r="A185" s="198"/>
      <c r="B185" s="225"/>
      <c r="C185" s="13" t="s">
        <v>66</v>
      </c>
      <c r="D185" s="194"/>
      <c r="E185" s="87" t="s">
        <v>293</v>
      </c>
      <c r="F185" s="53">
        <f>(((1/J185)/(1/K185)*100)-100)</f>
        <v>1.3468013468013567</v>
      </c>
      <c r="G185" s="96" t="str">
        <f>IF(F185&gt;0,"↓","↑")</f>
        <v>↓</v>
      </c>
      <c r="H185" s="53">
        <f>(((1/J185)/(1/P185)*100)-100)</f>
        <v>4.3771043771043736</v>
      </c>
      <c r="I185" s="96" t="str">
        <f>IF(H185&gt;0,"↓","↑")</f>
        <v>↓</v>
      </c>
      <c r="J185" s="47">
        <v>29.7</v>
      </c>
      <c r="K185" s="47">
        <v>30.1</v>
      </c>
      <c r="L185" s="47">
        <v>30.6</v>
      </c>
      <c r="M185" s="47">
        <v>30.1</v>
      </c>
      <c r="N185" s="47">
        <v>30.4</v>
      </c>
      <c r="O185" s="47">
        <v>30.7</v>
      </c>
      <c r="P185" s="47">
        <v>31</v>
      </c>
      <c r="Q185" s="58" t="s">
        <v>210</v>
      </c>
      <c r="R185" s="58" t="s">
        <v>210</v>
      </c>
      <c r="S185" s="58" t="s">
        <v>210</v>
      </c>
      <c r="T185" s="58" t="s">
        <v>210</v>
      </c>
      <c r="U185" s="58" t="s">
        <v>210</v>
      </c>
      <c r="V185" s="58" t="s">
        <v>210</v>
      </c>
      <c r="W185" s="58" t="s">
        <v>210</v>
      </c>
      <c r="X185" s="58" t="s">
        <v>210</v>
      </c>
      <c r="Y185" s="58" t="s">
        <v>210</v>
      </c>
      <c r="Z185" s="58" t="s">
        <v>210</v>
      </c>
      <c r="AA185" s="58">
        <v>30.12</v>
      </c>
    </row>
    <row r="186" spans="1:27" ht="15.75" x14ac:dyDescent="0.25">
      <c r="A186" s="198"/>
      <c r="B186" s="225"/>
      <c r="C186" s="14" t="s">
        <v>67</v>
      </c>
      <c r="D186" s="194"/>
      <c r="E186" s="87" t="s">
        <v>293</v>
      </c>
      <c r="F186" s="53"/>
      <c r="G186" s="87"/>
      <c r="H186" s="58"/>
      <c r="I186" s="58"/>
      <c r="J186" s="58"/>
      <c r="K186" s="58"/>
      <c r="L186" s="58" t="s">
        <v>210</v>
      </c>
      <c r="M186" s="58" t="s">
        <v>210</v>
      </c>
      <c r="N186" s="58" t="s">
        <v>210</v>
      </c>
      <c r="O186" s="58">
        <v>27.2</v>
      </c>
      <c r="P186" s="58" t="s">
        <v>210</v>
      </c>
      <c r="Q186" s="58" t="s">
        <v>210</v>
      </c>
      <c r="R186" s="58" t="s">
        <v>210</v>
      </c>
      <c r="S186" s="58" t="s">
        <v>210</v>
      </c>
      <c r="T186" s="58" t="s">
        <v>210</v>
      </c>
      <c r="U186" s="58" t="s">
        <v>210</v>
      </c>
      <c r="V186" s="58" t="s">
        <v>210</v>
      </c>
      <c r="W186" s="58" t="s">
        <v>210</v>
      </c>
      <c r="X186" s="58" t="s">
        <v>210</v>
      </c>
      <c r="Y186" s="58" t="s">
        <v>210</v>
      </c>
      <c r="Z186" s="58" t="s">
        <v>210</v>
      </c>
      <c r="AA186" s="58" t="s">
        <v>210</v>
      </c>
    </row>
    <row r="187" spans="1:27" ht="15.75" x14ac:dyDescent="0.25">
      <c r="A187" s="198"/>
      <c r="B187" s="225"/>
      <c r="C187" s="14" t="s">
        <v>68</v>
      </c>
      <c r="D187" s="194"/>
      <c r="E187" s="87" t="s">
        <v>293</v>
      </c>
      <c r="F187" s="53">
        <f>(((1/J187)/(1/L187)*100)-100)</f>
        <v>40</v>
      </c>
      <c r="G187" s="96" t="str">
        <f t="shared" ref="G187:G212" si="45">IF(F187&gt;0,"↓","↑")</f>
        <v>↓</v>
      </c>
      <c r="H187" s="53"/>
      <c r="I187" s="96"/>
      <c r="J187" s="58">
        <v>20.9</v>
      </c>
      <c r="K187" s="58"/>
      <c r="L187" s="58">
        <v>29.26</v>
      </c>
      <c r="M187" s="58" t="s">
        <v>210</v>
      </c>
      <c r="N187" s="58" t="s">
        <v>210</v>
      </c>
      <c r="O187" s="58" t="s">
        <v>210</v>
      </c>
      <c r="P187" s="58" t="s">
        <v>210</v>
      </c>
      <c r="Q187" s="58" t="s">
        <v>210</v>
      </c>
      <c r="R187" s="58" t="s">
        <v>210</v>
      </c>
      <c r="S187" s="58" t="s">
        <v>210</v>
      </c>
      <c r="T187" s="58" t="s">
        <v>210</v>
      </c>
      <c r="U187" s="58" t="s">
        <v>210</v>
      </c>
      <c r="V187" s="58" t="s">
        <v>210</v>
      </c>
      <c r="W187" s="58" t="s">
        <v>210</v>
      </c>
      <c r="X187" s="58" t="s">
        <v>210</v>
      </c>
      <c r="Y187" s="58" t="s">
        <v>210</v>
      </c>
      <c r="Z187" s="58" t="s">
        <v>210</v>
      </c>
      <c r="AA187" s="58" t="s">
        <v>210</v>
      </c>
    </row>
    <row r="188" spans="1:27" ht="15.75" x14ac:dyDescent="0.25">
      <c r="A188" s="198"/>
      <c r="B188" s="225"/>
      <c r="C188" s="14" t="s">
        <v>329</v>
      </c>
      <c r="D188" s="194"/>
      <c r="E188" s="87" t="s">
        <v>293</v>
      </c>
      <c r="F188" s="53">
        <f t="shared" ref="F188:F196" si="46">(((1/J188)/(1/L188)*100)-100)</f>
        <v>20.628571428571419</v>
      </c>
      <c r="G188" s="96" t="str">
        <f t="shared" si="45"/>
        <v>↓</v>
      </c>
      <c r="H188" s="58"/>
      <c r="I188" s="58"/>
      <c r="J188" s="58">
        <v>17.5</v>
      </c>
      <c r="K188" s="58"/>
      <c r="L188" s="58">
        <v>21.11</v>
      </c>
      <c r="M188" s="58" t="s">
        <v>210</v>
      </c>
      <c r="N188" s="58" t="s">
        <v>210</v>
      </c>
      <c r="O188" s="58" t="s">
        <v>210</v>
      </c>
      <c r="P188" s="58" t="s">
        <v>210</v>
      </c>
      <c r="Q188" s="58" t="s">
        <v>210</v>
      </c>
      <c r="R188" s="58" t="s">
        <v>210</v>
      </c>
      <c r="S188" s="58" t="s">
        <v>210</v>
      </c>
      <c r="T188" s="58" t="s">
        <v>210</v>
      </c>
      <c r="U188" s="58" t="s">
        <v>210</v>
      </c>
      <c r="V188" s="58" t="s">
        <v>210</v>
      </c>
      <c r="W188" s="58" t="s">
        <v>210</v>
      </c>
      <c r="X188" s="58" t="s">
        <v>210</v>
      </c>
      <c r="Y188" s="58" t="s">
        <v>210</v>
      </c>
      <c r="Z188" s="58" t="s">
        <v>210</v>
      </c>
      <c r="AA188" s="58" t="s">
        <v>210</v>
      </c>
    </row>
    <row r="189" spans="1:27" ht="15.75" x14ac:dyDescent="0.25">
      <c r="A189" s="198"/>
      <c r="B189" s="225"/>
      <c r="C189" s="14" t="s">
        <v>330</v>
      </c>
      <c r="D189" s="194"/>
      <c r="E189" s="87" t="s">
        <v>293</v>
      </c>
      <c r="F189" s="53">
        <f t="shared" si="46"/>
        <v>8.6046511627906739</v>
      </c>
      <c r="G189" s="96" t="str">
        <f t="shared" si="45"/>
        <v>↓</v>
      </c>
      <c r="H189" s="58"/>
      <c r="I189" s="58"/>
      <c r="J189" s="58">
        <v>12.9</v>
      </c>
      <c r="K189" s="58"/>
      <c r="L189" s="58">
        <v>14.01</v>
      </c>
      <c r="M189" s="58" t="s">
        <v>210</v>
      </c>
      <c r="N189" s="58" t="s">
        <v>210</v>
      </c>
      <c r="O189" s="58" t="s">
        <v>210</v>
      </c>
      <c r="P189" s="58" t="s">
        <v>210</v>
      </c>
      <c r="Q189" s="58" t="s">
        <v>210</v>
      </c>
      <c r="R189" s="58" t="s">
        <v>210</v>
      </c>
      <c r="S189" s="58" t="s">
        <v>210</v>
      </c>
      <c r="T189" s="58" t="s">
        <v>210</v>
      </c>
      <c r="U189" s="58" t="s">
        <v>210</v>
      </c>
      <c r="V189" s="58" t="s">
        <v>210</v>
      </c>
      <c r="W189" s="58" t="s">
        <v>210</v>
      </c>
      <c r="X189" s="58" t="s">
        <v>210</v>
      </c>
      <c r="Y189" s="58" t="s">
        <v>210</v>
      </c>
      <c r="Z189" s="58" t="s">
        <v>210</v>
      </c>
      <c r="AA189" s="58" t="s">
        <v>210</v>
      </c>
    </row>
    <row r="190" spans="1:27" ht="15.75" x14ac:dyDescent="0.25">
      <c r="A190" s="198"/>
      <c r="B190" s="225"/>
      <c r="C190" s="14" t="s">
        <v>69</v>
      </c>
      <c r="D190" s="194"/>
      <c r="E190" s="87" t="s">
        <v>293</v>
      </c>
      <c r="F190" s="53">
        <f t="shared" si="46"/>
        <v>20.42328042328046</v>
      </c>
      <c r="G190" s="96" t="str">
        <f t="shared" si="45"/>
        <v>↓</v>
      </c>
      <c r="H190" s="58"/>
      <c r="I190" s="58"/>
      <c r="J190" s="58">
        <v>18.899999999999999</v>
      </c>
      <c r="K190" s="58"/>
      <c r="L190" s="58">
        <v>22.76</v>
      </c>
      <c r="M190" s="58" t="s">
        <v>210</v>
      </c>
      <c r="N190" s="58" t="s">
        <v>210</v>
      </c>
      <c r="O190" s="58" t="s">
        <v>210</v>
      </c>
      <c r="P190" s="58" t="s">
        <v>210</v>
      </c>
      <c r="Q190" s="58" t="s">
        <v>210</v>
      </c>
      <c r="R190" s="58" t="s">
        <v>210</v>
      </c>
      <c r="S190" s="58" t="s">
        <v>210</v>
      </c>
      <c r="T190" s="58" t="s">
        <v>210</v>
      </c>
      <c r="U190" s="58" t="s">
        <v>210</v>
      </c>
      <c r="V190" s="58" t="s">
        <v>210</v>
      </c>
      <c r="W190" s="58" t="s">
        <v>210</v>
      </c>
      <c r="X190" s="58" t="s">
        <v>210</v>
      </c>
      <c r="Y190" s="58" t="s">
        <v>210</v>
      </c>
      <c r="Z190" s="58" t="s">
        <v>210</v>
      </c>
      <c r="AA190" s="58" t="s">
        <v>210</v>
      </c>
    </row>
    <row r="191" spans="1:27" ht="15.75" x14ac:dyDescent="0.25">
      <c r="A191" s="198"/>
      <c r="B191" s="225"/>
      <c r="C191" s="14" t="s">
        <v>251</v>
      </c>
      <c r="D191" s="194"/>
      <c r="E191" s="87" t="s">
        <v>293</v>
      </c>
      <c r="F191" s="53">
        <f t="shared" si="46"/>
        <v>7.5862068965517437</v>
      </c>
      <c r="G191" s="96" t="str">
        <f t="shared" si="45"/>
        <v>↓</v>
      </c>
      <c r="H191" s="58"/>
      <c r="I191" s="58"/>
      <c r="J191" s="58">
        <v>11.6</v>
      </c>
      <c r="K191" s="58"/>
      <c r="L191" s="58">
        <v>12.48</v>
      </c>
      <c r="M191" s="58" t="s">
        <v>210</v>
      </c>
      <c r="N191" s="58" t="s">
        <v>210</v>
      </c>
      <c r="O191" s="58" t="s">
        <v>210</v>
      </c>
      <c r="P191" s="58" t="s">
        <v>210</v>
      </c>
      <c r="Q191" s="58" t="s">
        <v>210</v>
      </c>
      <c r="R191" s="58" t="s">
        <v>210</v>
      </c>
      <c r="S191" s="58" t="s">
        <v>210</v>
      </c>
      <c r="T191" s="58" t="s">
        <v>210</v>
      </c>
      <c r="U191" s="58" t="s">
        <v>210</v>
      </c>
      <c r="V191" s="58" t="s">
        <v>210</v>
      </c>
      <c r="W191" s="58" t="s">
        <v>210</v>
      </c>
      <c r="X191" s="58" t="s">
        <v>210</v>
      </c>
      <c r="Y191" s="58" t="s">
        <v>210</v>
      </c>
      <c r="Z191" s="58" t="s">
        <v>210</v>
      </c>
      <c r="AA191" s="58" t="s">
        <v>210</v>
      </c>
    </row>
    <row r="192" spans="1:27" ht="15.75" x14ac:dyDescent="0.25">
      <c r="A192" s="198"/>
      <c r="B192" s="225"/>
      <c r="C192" s="14" t="s">
        <v>70</v>
      </c>
      <c r="D192" s="194"/>
      <c r="E192" s="87" t="s">
        <v>293</v>
      </c>
      <c r="F192" s="53">
        <f t="shared" si="46"/>
        <v>1.4285714285714164</v>
      </c>
      <c r="G192" s="96" t="str">
        <f t="shared" si="45"/>
        <v>↓</v>
      </c>
      <c r="H192" s="58"/>
      <c r="I192" s="58"/>
      <c r="J192" s="58">
        <v>28.7</v>
      </c>
      <c r="K192" s="58"/>
      <c r="L192" s="58">
        <v>29.11</v>
      </c>
      <c r="M192" s="58" t="s">
        <v>210</v>
      </c>
      <c r="N192" s="58" t="s">
        <v>210</v>
      </c>
      <c r="O192" s="58" t="s">
        <v>210</v>
      </c>
      <c r="P192" s="58" t="s">
        <v>210</v>
      </c>
      <c r="Q192" s="58" t="s">
        <v>210</v>
      </c>
      <c r="R192" s="58" t="s">
        <v>210</v>
      </c>
      <c r="S192" s="58" t="s">
        <v>210</v>
      </c>
      <c r="T192" s="58" t="s">
        <v>210</v>
      </c>
      <c r="U192" s="58" t="s">
        <v>210</v>
      </c>
      <c r="V192" s="58" t="s">
        <v>210</v>
      </c>
      <c r="W192" s="58" t="s">
        <v>210</v>
      </c>
      <c r="X192" s="58" t="s">
        <v>210</v>
      </c>
      <c r="Y192" s="58" t="s">
        <v>210</v>
      </c>
      <c r="Z192" s="58" t="s">
        <v>210</v>
      </c>
      <c r="AA192" s="58">
        <v>29.11</v>
      </c>
    </row>
    <row r="193" spans="1:27" ht="15.75" x14ac:dyDescent="0.25">
      <c r="A193" s="198"/>
      <c r="B193" s="225"/>
      <c r="C193" s="14" t="s">
        <v>331</v>
      </c>
      <c r="D193" s="194"/>
      <c r="E193" s="87" t="s">
        <v>293</v>
      </c>
      <c r="F193" s="53">
        <f t="shared" si="46"/>
        <v>-11.532846715328461</v>
      </c>
      <c r="G193" s="97" t="str">
        <f t="shared" si="45"/>
        <v>↑</v>
      </c>
      <c r="H193" s="58"/>
      <c r="I193" s="58"/>
      <c r="J193" s="58">
        <v>27.4</v>
      </c>
      <c r="K193" s="58"/>
      <c r="L193" s="58">
        <v>24.24</v>
      </c>
      <c r="M193" s="58" t="s">
        <v>210</v>
      </c>
      <c r="N193" s="58" t="s">
        <v>210</v>
      </c>
      <c r="O193" s="58" t="s">
        <v>210</v>
      </c>
      <c r="P193" s="58" t="s">
        <v>210</v>
      </c>
      <c r="Q193" s="58" t="s">
        <v>210</v>
      </c>
      <c r="R193" s="58" t="s">
        <v>210</v>
      </c>
      <c r="S193" s="58" t="s">
        <v>210</v>
      </c>
      <c r="T193" s="58" t="s">
        <v>210</v>
      </c>
      <c r="U193" s="58" t="s">
        <v>210</v>
      </c>
      <c r="V193" s="58" t="s">
        <v>210</v>
      </c>
      <c r="W193" s="58" t="s">
        <v>210</v>
      </c>
      <c r="X193" s="58" t="s">
        <v>210</v>
      </c>
      <c r="Y193" s="58" t="s">
        <v>210</v>
      </c>
      <c r="Z193" s="58" t="s">
        <v>210</v>
      </c>
      <c r="AA193" s="58">
        <v>24.24</v>
      </c>
    </row>
    <row r="194" spans="1:27" ht="15.75" x14ac:dyDescent="0.25">
      <c r="A194" s="198"/>
      <c r="B194" s="225"/>
      <c r="C194" s="14" t="s">
        <v>332</v>
      </c>
      <c r="D194" s="194"/>
      <c r="E194" s="87" t="s">
        <v>293</v>
      </c>
      <c r="F194" s="53">
        <f t="shared" si="46"/>
        <v>62.5</v>
      </c>
      <c r="G194" s="96" t="str">
        <f t="shared" si="45"/>
        <v>↓</v>
      </c>
      <c r="H194" s="58"/>
      <c r="I194" s="58"/>
      <c r="J194" s="58">
        <v>23.6</v>
      </c>
      <c r="K194" s="58"/>
      <c r="L194" s="58">
        <v>38.35</v>
      </c>
      <c r="M194" s="58" t="s">
        <v>210</v>
      </c>
      <c r="N194" s="58" t="s">
        <v>210</v>
      </c>
      <c r="O194" s="58" t="s">
        <v>210</v>
      </c>
      <c r="P194" s="58" t="s">
        <v>210</v>
      </c>
      <c r="Q194" s="58" t="s">
        <v>210</v>
      </c>
      <c r="R194" s="58" t="s">
        <v>210</v>
      </c>
      <c r="S194" s="58" t="s">
        <v>210</v>
      </c>
      <c r="T194" s="58" t="s">
        <v>210</v>
      </c>
      <c r="U194" s="58" t="s">
        <v>210</v>
      </c>
      <c r="V194" s="58" t="s">
        <v>210</v>
      </c>
      <c r="W194" s="58" t="s">
        <v>210</v>
      </c>
      <c r="X194" s="58" t="s">
        <v>210</v>
      </c>
      <c r="Y194" s="58" t="s">
        <v>210</v>
      </c>
      <c r="Z194" s="58" t="s">
        <v>210</v>
      </c>
      <c r="AA194" s="58">
        <v>38.35</v>
      </c>
    </row>
    <row r="195" spans="1:27" ht="15.75" x14ac:dyDescent="0.25">
      <c r="A195" s="198"/>
      <c r="B195" s="225"/>
      <c r="C195" s="14" t="s">
        <v>71</v>
      </c>
      <c r="D195" s="194"/>
      <c r="E195" s="87" t="s">
        <v>293</v>
      </c>
      <c r="F195" s="53">
        <f t="shared" si="46"/>
        <v>-27.150684931506859</v>
      </c>
      <c r="G195" s="97" t="str">
        <f t="shared" si="45"/>
        <v>↑</v>
      </c>
      <c r="H195" s="58"/>
      <c r="I195" s="58"/>
      <c r="J195" s="58">
        <v>36.5</v>
      </c>
      <c r="K195" s="58"/>
      <c r="L195" s="58">
        <v>26.59</v>
      </c>
      <c r="M195" s="58" t="s">
        <v>210</v>
      </c>
      <c r="N195" s="58" t="s">
        <v>210</v>
      </c>
      <c r="O195" s="58" t="s">
        <v>210</v>
      </c>
      <c r="P195" s="58" t="s">
        <v>210</v>
      </c>
      <c r="Q195" s="58" t="s">
        <v>210</v>
      </c>
      <c r="R195" s="58" t="s">
        <v>210</v>
      </c>
      <c r="S195" s="58" t="s">
        <v>210</v>
      </c>
      <c r="T195" s="58" t="s">
        <v>210</v>
      </c>
      <c r="U195" s="58" t="s">
        <v>210</v>
      </c>
      <c r="V195" s="58" t="s">
        <v>210</v>
      </c>
      <c r="W195" s="58" t="s">
        <v>210</v>
      </c>
      <c r="X195" s="58" t="s">
        <v>210</v>
      </c>
      <c r="Y195" s="58" t="s">
        <v>210</v>
      </c>
      <c r="Z195" s="58" t="s">
        <v>210</v>
      </c>
      <c r="AA195" s="58">
        <v>26.59</v>
      </c>
    </row>
    <row r="196" spans="1:27" ht="15.75" x14ac:dyDescent="0.25">
      <c r="A196" s="198"/>
      <c r="B196" s="226"/>
      <c r="C196" s="14" t="s">
        <v>241</v>
      </c>
      <c r="D196" s="195"/>
      <c r="E196" s="87" t="s">
        <v>293</v>
      </c>
      <c r="F196" s="53">
        <f t="shared" si="46"/>
        <v>13.690036900369009</v>
      </c>
      <c r="G196" s="96" t="str">
        <f t="shared" si="45"/>
        <v>↓</v>
      </c>
      <c r="H196" s="58"/>
      <c r="I196" s="58"/>
      <c r="J196" s="58">
        <v>27.1</v>
      </c>
      <c r="K196" s="58"/>
      <c r="L196" s="58">
        <v>30.81</v>
      </c>
      <c r="M196" s="58" t="s">
        <v>210</v>
      </c>
      <c r="N196" s="58" t="s">
        <v>210</v>
      </c>
      <c r="O196" s="58" t="s">
        <v>210</v>
      </c>
      <c r="P196" s="58" t="s">
        <v>210</v>
      </c>
      <c r="Q196" s="58" t="s">
        <v>210</v>
      </c>
      <c r="R196" s="58" t="s">
        <v>210</v>
      </c>
      <c r="S196" s="58" t="s">
        <v>210</v>
      </c>
      <c r="T196" s="58" t="s">
        <v>210</v>
      </c>
      <c r="U196" s="58" t="s">
        <v>210</v>
      </c>
      <c r="V196" s="58" t="s">
        <v>210</v>
      </c>
      <c r="W196" s="58" t="s">
        <v>210</v>
      </c>
      <c r="X196" s="58" t="s">
        <v>210</v>
      </c>
      <c r="Y196" s="58" t="s">
        <v>210</v>
      </c>
      <c r="Z196" s="58" t="s">
        <v>210</v>
      </c>
      <c r="AA196" s="58">
        <v>30.81</v>
      </c>
    </row>
    <row r="197" spans="1:27" s="5" customFormat="1" ht="15.75" x14ac:dyDescent="0.25">
      <c r="A197" s="198"/>
      <c r="B197" s="211" t="s">
        <v>72</v>
      </c>
      <c r="C197" s="13" t="s">
        <v>225</v>
      </c>
      <c r="D197" s="200" t="s">
        <v>80</v>
      </c>
      <c r="E197" s="87" t="s">
        <v>293</v>
      </c>
      <c r="F197" s="53">
        <f>(((1/K197)/(1/L197)*100)-100)</f>
        <v>21.311475409836092</v>
      </c>
      <c r="G197" s="96" t="str">
        <f t="shared" si="45"/>
        <v>↓</v>
      </c>
      <c r="H197" s="53">
        <f>(((1/K197)/(1/X197)*100)-100)</f>
        <v>75.573770491803316</v>
      </c>
      <c r="I197" s="96" t="str">
        <f t="shared" ref="I197:I205" si="47">IF(H197&gt;0,"↓","↑")</f>
        <v>↓</v>
      </c>
      <c r="J197" s="87"/>
      <c r="K197" s="47">
        <v>6.1</v>
      </c>
      <c r="L197" s="47">
        <v>7.4</v>
      </c>
      <c r="M197" s="47" t="s">
        <v>210</v>
      </c>
      <c r="N197" s="47">
        <v>8.6999999999999993</v>
      </c>
      <c r="O197" s="47" t="s">
        <v>210</v>
      </c>
      <c r="P197" s="47" t="s">
        <v>210</v>
      </c>
      <c r="Q197" s="47">
        <v>9.0500000000000007</v>
      </c>
      <c r="R197" s="47" t="s">
        <v>210</v>
      </c>
      <c r="S197" s="47" t="s">
        <v>210</v>
      </c>
      <c r="T197" s="47">
        <v>10.6</v>
      </c>
      <c r="U197" s="47">
        <v>10.6</v>
      </c>
      <c r="V197" s="47" t="s">
        <v>210</v>
      </c>
      <c r="W197" s="47" t="s">
        <v>210</v>
      </c>
      <c r="X197" s="47">
        <v>10.71</v>
      </c>
      <c r="Y197" s="47" t="s">
        <v>210</v>
      </c>
      <c r="Z197" s="47" t="s">
        <v>210</v>
      </c>
      <c r="AA197" s="47" t="s">
        <v>210</v>
      </c>
    </row>
    <row r="198" spans="1:27" s="5" customFormat="1" ht="15.75" x14ac:dyDescent="0.25">
      <c r="A198" s="198"/>
      <c r="B198" s="213"/>
      <c r="C198" s="13" t="s">
        <v>73</v>
      </c>
      <c r="D198" s="216"/>
      <c r="E198" s="87" t="s">
        <v>293</v>
      </c>
      <c r="F198" s="53">
        <f>(((1/K198)/(1/L198)*100)-100)</f>
        <v>5.3191489361702224</v>
      </c>
      <c r="G198" s="96" t="str">
        <f t="shared" si="45"/>
        <v>↓</v>
      </c>
      <c r="H198" s="53">
        <f>(((1/K198)/(1/X198)*100)-100)</f>
        <v>46.489361702127638</v>
      </c>
      <c r="I198" s="96" t="str">
        <f t="shared" si="47"/>
        <v>↓</v>
      </c>
      <c r="J198" s="87"/>
      <c r="K198" s="47">
        <v>18.8</v>
      </c>
      <c r="L198" s="47">
        <v>19.8</v>
      </c>
      <c r="M198" s="47" t="s">
        <v>210</v>
      </c>
      <c r="N198" s="47">
        <v>24.9</v>
      </c>
      <c r="O198" s="47" t="s">
        <v>210</v>
      </c>
      <c r="P198" s="47" t="s">
        <v>210</v>
      </c>
      <c r="Q198" s="47">
        <v>17.170000000000002</v>
      </c>
      <c r="R198" s="47" t="s">
        <v>210</v>
      </c>
      <c r="S198" s="47" t="s">
        <v>210</v>
      </c>
      <c r="T198" s="47">
        <v>23.73</v>
      </c>
      <c r="U198" s="47">
        <v>23.73</v>
      </c>
      <c r="V198" s="47" t="s">
        <v>210</v>
      </c>
      <c r="W198" s="47" t="s">
        <v>210</v>
      </c>
      <c r="X198" s="47">
        <v>27.54</v>
      </c>
      <c r="Y198" s="47" t="s">
        <v>210</v>
      </c>
      <c r="Z198" s="47" t="s">
        <v>210</v>
      </c>
      <c r="AA198" s="47" t="s">
        <v>210</v>
      </c>
    </row>
    <row r="199" spans="1:27" ht="15.75" x14ac:dyDescent="0.25">
      <c r="A199" s="198"/>
      <c r="B199" s="213"/>
      <c r="C199" s="14" t="s">
        <v>242</v>
      </c>
      <c r="D199" s="216"/>
      <c r="E199" s="87" t="s">
        <v>293</v>
      </c>
      <c r="F199" s="53">
        <f t="shared" ref="F199:F212" si="48">(((1/K199)/(1/L199)*100)-100)</f>
        <v>11.111111111111114</v>
      </c>
      <c r="G199" s="87" t="s">
        <v>294</v>
      </c>
      <c r="H199" s="53">
        <f t="shared" ref="H199:H205" si="49">(((1/K199)/(1/X199)*100)-100)</f>
        <v>58.703703703703695</v>
      </c>
      <c r="I199" s="96" t="str">
        <f t="shared" si="47"/>
        <v>↓</v>
      </c>
      <c r="J199" s="87"/>
      <c r="K199" s="58">
        <v>5.4</v>
      </c>
      <c r="L199" s="58">
        <v>6</v>
      </c>
      <c r="M199" s="58" t="s">
        <v>210</v>
      </c>
      <c r="N199" s="58">
        <v>7.03</v>
      </c>
      <c r="O199" s="58" t="s">
        <v>210</v>
      </c>
      <c r="P199" s="58" t="s">
        <v>210</v>
      </c>
      <c r="Q199" s="58">
        <v>7.15</v>
      </c>
      <c r="R199" s="58" t="s">
        <v>210</v>
      </c>
      <c r="S199" s="58" t="s">
        <v>210</v>
      </c>
      <c r="T199" s="58">
        <v>7.81</v>
      </c>
      <c r="U199" s="58" t="s">
        <v>210</v>
      </c>
      <c r="V199" s="58" t="s">
        <v>210</v>
      </c>
      <c r="W199" s="58" t="s">
        <v>210</v>
      </c>
      <c r="X199" s="58">
        <v>8.57</v>
      </c>
      <c r="Y199" s="58" t="s">
        <v>210</v>
      </c>
      <c r="Z199" s="58" t="s">
        <v>210</v>
      </c>
      <c r="AA199" s="58" t="s">
        <v>210</v>
      </c>
    </row>
    <row r="200" spans="1:27" ht="15.75" x14ac:dyDescent="0.25">
      <c r="A200" s="198"/>
      <c r="B200" s="213"/>
      <c r="C200" s="14" t="s">
        <v>243</v>
      </c>
      <c r="D200" s="216"/>
      <c r="E200" s="87" t="s">
        <v>293</v>
      </c>
      <c r="F200" s="53">
        <f t="shared" si="48"/>
        <v>17.64705882352942</v>
      </c>
      <c r="G200" s="96" t="str">
        <f t="shared" si="45"/>
        <v>↓</v>
      </c>
      <c r="H200" s="53">
        <f t="shared" si="49"/>
        <v>86.764705882352956</v>
      </c>
      <c r="I200" s="96" t="str">
        <f t="shared" si="47"/>
        <v>↓</v>
      </c>
      <c r="J200" s="87"/>
      <c r="K200" s="58">
        <v>6.8</v>
      </c>
      <c r="L200" s="58">
        <v>8</v>
      </c>
      <c r="M200" s="58" t="s">
        <v>210</v>
      </c>
      <c r="N200" s="58">
        <v>10.58</v>
      </c>
      <c r="O200" s="58" t="s">
        <v>210</v>
      </c>
      <c r="P200" s="58" t="s">
        <v>210</v>
      </c>
      <c r="Q200" s="58">
        <v>10.84</v>
      </c>
      <c r="R200" s="58" t="s">
        <v>210</v>
      </c>
      <c r="S200" s="58" t="s">
        <v>210</v>
      </c>
      <c r="T200" s="58">
        <v>13.22</v>
      </c>
      <c r="U200" s="58" t="s">
        <v>210</v>
      </c>
      <c r="V200" s="58" t="s">
        <v>210</v>
      </c>
      <c r="W200" s="58" t="s">
        <v>210</v>
      </c>
      <c r="X200" s="58">
        <v>12.7</v>
      </c>
      <c r="Y200" s="58" t="s">
        <v>210</v>
      </c>
      <c r="Z200" s="58" t="s">
        <v>210</v>
      </c>
      <c r="AA200" s="58" t="s">
        <v>210</v>
      </c>
    </row>
    <row r="201" spans="1:27" ht="15.75" x14ac:dyDescent="0.25">
      <c r="A201" s="198"/>
      <c r="B201" s="213"/>
      <c r="C201" s="14" t="s">
        <v>244</v>
      </c>
      <c r="D201" s="216"/>
      <c r="E201" s="87" t="s">
        <v>293</v>
      </c>
      <c r="F201" s="53">
        <f t="shared" si="48"/>
        <v>16.666666666666671</v>
      </c>
      <c r="G201" s="96" t="str">
        <f t="shared" si="45"/>
        <v>↓</v>
      </c>
      <c r="H201" s="53">
        <f t="shared" si="49"/>
        <v>54.166666666666657</v>
      </c>
      <c r="I201" s="96" t="str">
        <f t="shared" si="47"/>
        <v>↓</v>
      </c>
      <c r="J201" s="87"/>
      <c r="K201" s="58">
        <v>6</v>
      </c>
      <c r="L201" s="58">
        <v>7</v>
      </c>
      <c r="M201" s="58" t="s">
        <v>210</v>
      </c>
      <c r="N201" s="58">
        <v>7.82</v>
      </c>
      <c r="O201" s="58" t="s">
        <v>210</v>
      </c>
      <c r="P201" s="58" t="s">
        <v>210</v>
      </c>
      <c r="Q201" s="58">
        <v>9.0299999999999994</v>
      </c>
      <c r="R201" s="58" t="s">
        <v>210</v>
      </c>
      <c r="S201" s="58" t="s">
        <v>210</v>
      </c>
      <c r="T201" s="58">
        <v>10.41</v>
      </c>
      <c r="U201" s="58" t="s">
        <v>210</v>
      </c>
      <c r="V201" s="58" t="s">
        <v>210</v>
      </c>
      <c r="W201" s="58" t="s">
        <v>210</v>
      </c>
      <c r="X201" s="58">
        <v>9.25</v>
      </c>
      <c r="Y201" s="58" t="s">
        <v>210</v>
      </c>
      <c r="Z201" s="58" t="s">
        <v>210</v>
      </c>
      <c r="AA201" s="58" t="s">
        <v>210</v>
      </c>
    </row>
    <row r="202" spans="1:27" ht="15.75" x14ac:dyDescent="0.25">
      <c r="A202" s="198"/>
      <c r="B202" s="213"/>
      <c r="C202" s="14" t="s">
        <v>245</v>
      </c>
      <c r="D202" s="216"/>
      <c r="E202" s="87" t="s">
        <v>293</v>
      </c>
      <c r="F202" s="53">
        <f t="shared" si="48"/>
        <v>61.764705882352956</v>
      </c>
      <c r="G202" s="96" t="str">
        <f t="shared" si="45"/>
        <v>↓</v>
      </c>
      <c r="H202" s="53">
        <f t="shared" si="49"/>
        <v>208.08823529411768</v>
      </c>
      <c r="I202" s="96" t="str">
        <f t="shared" si="47"/>
        <v>↓</v>
      </c>
      <c r="J202" s="87"/>
      <c r="K202" s="58">
        <v>6.8</v>
      </c>
      <c r="L202" s="58">
        <v>11</v>
      </c>
      <c r="M202" s="58" t="s">
        <v>210</v>
      </c>
      <c r="N202" s="58">
        <v>14.25</v>
      </c>
      <c r="O202" s="58" t="s">
        <v>210</v>
      </c>
      <c r="P202" s="58" t="s">
        <v>210</v>
      </c>
      <c r="Q202" s="58">
        <v>9.16</v>
      </c>
      <c r="R202" s="58" t="s">
        <v>210</v>
      </c>
      <c r="S202" s="58" t="s">
        <v>210</v>
      </c>
      <c r="T202" s="58">
        <v>11.6</v>
      </c>
      <c r="U202" s="58" t="s">
        <v>210</v>
      </c>
      <c r="V202" s="58" t="s">
        <v>210</v>
      </c>
      <c r="W202" s="58" t="s">
        <v>210</v>
      </c>
      <c r="X202" s="58">
        <v>20.95</v>
      </c>
      <c r="Y202" s="58" t="s">
        <v>210</v>
      </c>
      <c r="Z202" s="58" t="s">
        <v>210</v>
      </c>
      <c r="AA202" s="58" t="s">
        <v>210</v>
      </c>
    </row>
    <row r="203" spans="1:27" ht="15.75" x14ac:dyDescent="0.25">
      <c r="A203" s="198"/>
      <c r="B203" s="213"/>
      <c r="C203" s="14" t="s">
        <v>246</v>
      </c>
      <c r="D203" s="216"/>
      <c r="E203" s="87" t="s">
        <v>293</v>
      </c>
      <c r="F203" s="53">
        <f t="shared" si="48"/>
        <v>30.434782608695684</v>
      </c>
      <c r="G203" s="96" t="str">
        <f t="shared" si="45"/>
        <v>↓</v>
      </c>
      <c r="H203" s="53">
        <f t="shared" si="49"/>
        <v>76.086956521739125</v>
      </c>
      <c r="I203" s="96" t="str">
        <f t="shared" si="47"/>
        <v>↓</v>
      </c>
      <c r="J203" s="87"/>
      <c r="K203" s="58">
        <v>4.5999999999999996</v>
      </c>
      <c r="L203" s="58">
        <v>6</v>
      </c>
      <c r="M203" s="58" t="s">
        <v>210</v>
      </c>
      <c r="N203" s="58">
        <v>7.19</v>
      </c>
      <c r="O203" s="58" t="s">
        <v>210</v>
      </c>
      <c r="P203" s="58" t="s">
        <v>210</v>
      </c>
      <c r="Q203" s="58">
        <v>6.54</v>
      </c>
      <c r="R203" s="58" t="s">
        <v>210</v>
      </c>
      <c r="S203" s="58" t="s">
        <v>210</v>
      </c>
      <c r="T203" s="58">
        <v>8.32</v>
      </c>
      <c r="U203" s="58" t="s">
        <v>210</v>
      </c>
      <c r="V203" s="58" t="s">
        <v>210</v>
      </c>
      <c r="W203" s="58" t="s">
        <v>210</v>
      </c>
      <c r="X203" s="58">
        <v>8.1</v>
      </c>
      <c r="Y203" s="58" t="s">
        <v>210</v>
      </c>
      <c r="Z203" s="58" t="s">
        <v>210</v>
      </c>
      <c r="AA203" s="58" t="s">
        <v>210</v>
      </c>
    </row>
    <row r="204" spans="1:27" ht="15.75" x14ac:dyDescent="0.25">
      <c r="A204" s="198"/>
      <c r="B204" s="213"/>
      <c r="C204" s="14" t="s">
        <v>247</v>
      </c>
      <c r="D204" s="216"/>
      <c r="E204" s="87" t="s">
        <v>293</v>
      </c>
      <c r="F204" s="53">
        <f t="shared" si="48"/>
        <v>9.5890410958904084</v>
      </c>
      <c r="G204" s="87" t="s">
        <v>294</v>
      </c>
      <c r="H204" s="53">
        <f t="shared" si="49"/>
        <v>79.178082191780817</v>
      </c>
      <c r="I204" s="96" t="str">
        <f t="shared" si="47"/>
        <v>↓</v>
      </c>
      <c r="J204" s="87"/>
      <c r="K204" s="58">
        <v>7.3</v>
      </c>
      <c r="L204" s="58">
        <v>8</v>
      </c>
      <c r="M204" s="58" t="s">
        <v>210</v>
      </c>
      <c r="N204" s="58">
        <v>9.6199999999999992</v>
      </c>
      <c r="O204" s="58" t="s">
        <v>210</v>
      </c>
      <c r="P204" s="58" t="s">
        <v>210</v>
      </c>
      <c r="Q204" s="58">
        <v>10.69</v>
      </c>
      <c r="R204" s="58" t="s">
        <v>210</v>
      </c>
      <c r="S204" s="58" t="s">
        <v>210</v>
      </c>
      <c r="T204" s="58">
        <v>12.08</v>
      </c>
      <c r="U204" s="58" t="s">
        <v>210</v>
      </c>
      <c r="V204" s="58" t="s">
        <v>210</v>
      </c>
      <c r="W204" s="58" t="s">
        <v>210</v>
      </c>
      <c r="X204" s="58">
        <v>13.08</v>
      </c>
      <c r="Y204" s="58" t="s">
        <v>210</v>
      </c>
      <c r="Z204" s="58" t="s">
        <v>210</v>
      </c>
      <c r="AA204" s="58" t="s">
        <v>210</v>
      </c>
    </row>
    <row r="205" spans="1:27" ht="15.75" x14ac:dyDescent="0.25">
      <c r="A205" s="198"/>
      <c r="B205" s="213"/>
      <c r="C205" s="14" t="s">
        <v>248</v>
      </c>
      <c r="D205" s="216"/>
      <c r="E205" s="87" t="s">
        <v>293</v>
      </c>
      <c r="F205" s="53">
        <f t="shared" si="48"/>
        <v>16.27906976744184</v>
      </c>
      <c r="G205" s="96" t="str">
        <f t="shared" si="45"/>
        <v>↓</v>
      </c>
      <c r="H205" s="53">
        <f t="shared" si="49"/>
        <v>80.348837209302303</v>
      </c>
      <c r="I205" s="96" t="str">
        <f t="shared" si="47"/>
        <v>↓</v>
      </c>
      <c r="J205" s="87"/>
      <c r="K205" s="58">
        <v>8.6</v>
      </c>
      <c r="L205" s="58">
        <v>10</v>
      </c>
      <c r="M205" s="58" t="s">
        <v>210</v>
      </c>
      <c r="N205" s="58">
        <v>12.95</v>
      </c>
      <c r="O205" s="58" t="s">
        <v>210</v>
      </c>
      <c r="P205" s="58" t="s">
        <v>210</v>
      </c>
      <c r="Q205" s="58">
        <v>14.87</v>
      </c>
      <c r="R205" s="58" t="s">
        <v>210</v>
      </c>
      <c r="S205" s="58" t="s">
        <v>210</v>
      </c>
      <c r="T205" s="58">
        <v>16.059999999999999</v>
      </c>
      <c r="U205" s="58" t="s">
        <v>210</v>
      </c>
      <c r="V205" s="58" t="s">
        <v>210</v>
      </c>
      <c r="W205" s="58" t="s">
        <v>210</v>
      </c>
      <c r="X205" s="58">
        <v>15.51</v>
      </c>
      <c r="Y205" s="58" t="s">
        <v>210</v>
      </c>
      <c r="Z205" s="58" t="s">
        <v>210</v>
      </c>
      <c r="AA205" s="58" t="s">
        <v>210</v>
      </c>
    </row>
    <row r="206" spans="1:27" ht="15.75" x14ac:dyDescent="0.25">
      <c r="A206" s="198"/>
      <c r="B206" s="213"/>
      <c r="C206" s="14" t="s">
        <v>74</v>
      </c>
      <c r="D206" s="216"/>
      <c r="E206" s="87" t="s">
        <v>293</v>
      </c>
      <c r="F206" s="53">
        <f t="shared" si="48"/>
        <v>14.285714285714278</v>
      </c>
      <c r="G206" s="96" t="str">
        <f t="shared" si="45"/>
        <v>↓</v>
      </c>
      <c r="H206" s="53"/>
      <c r="I206" s="96"/>
      <c r="J206" s="87"/>
      <c r="K206" s="58">
        <v>14</v>
      </c>
      <c r="L206" s="58">
        <v>16</v>
      </c>
      <c r="M206" s="58" t="s">
        <v>210</v>
      </c>
      <c r="N206" s="58" t="s">
        <v>210</v>
      </c>
      <c r="O206" s="58" t="s">
        <v>210</v>
      </c>
      <c r="P206" s="58" t="s">
        <v>210</v>
      </c>
      <c r="Q206" s="58" t="s">
        <v>210</v>
      </c>
      <c r="R206" s="58" t="s">
        <v>210</v>
      </c>
      <c r="S206" s="58" t="s">
        <v>210</v>
      </c>
      <c r="T206" s="58" t="s">
        <v>210</v>
      </c>
      <c r="U206" s="58" t="s">
        <v>210</v>
      </c>
      <c r="V206" s="58" t="s">
        <v>210</v>
      </c>
      <c r="W206" s="58" t="s">
        <v>210</v>
      </c>
      <c r="X206" s="58" t="s">
        <v>210</v>
      </c>
      <c r="Y206" s="58" t="s">
        <v>210</v>
      </c>
      <c r="Z206" s="58" t="s">
        <v>210</v>
      </c>
      <c r="AA206" s="58" t="s">
        <v>210</v>
      </c>
    </row>
    <row r="207" spans="1:27" ht="15.75" x14ac:dyDescent="0.25">
      <c r="A207" s="198"/>
      <c r="B207" s="213"/>
      <c r="C207" s="14" t="s">
        <v>75</v>
      </c>
      <c r="D207" s="216"/>
      <c r="E207" s="87" t="s">
        <v>293</v>
      </c>
      <c r="F207" s="53">
        <f t="shared" si="48"/>
        <v>2.5641025641025834</v>
      </c>
      <c r="G207" s="87" t="s">
        <v>294</v>
      </c>
      <c r="H207" s="53"/>
      <c r="I207" s="96"/>
      <c r="J207" s="87"/>
      <c r="K207" s="58">
        <v>23.4</v>
      </c>
      <c r="L207" s="58">
        <v>24</v>
      </c>
      <c r="M207" s="58" t="s">
        <v>210</v>
      </c>
      <c r="N207" s="58" t="s">
        <v>210</v>
      </c>
      <c r="O207" s="58" t="s">
        <v>210</v>
      </c>
      <c r="P207" s="58" t="s">
        <v>210</v>
      </c>
      <c r="Q207" s="58" t="s">
        <v>210</v>
      </c>
      <c r="R207" s="58" t="s">
        <v>210</v>
      </c>
      <c r="S207" s="58" t="s">
        <v>210</v>
      </c>
      <c r="T207" s="58" t="s">
        <v>210</v>
      </c>
      <c r="U207" s="58" t="s">
        <v>210</v>
      </c>
      <c r="V207" s="58" t="s">
        <v>210</v>
      </c>
      <c r="W207" s="58" t="s">
        <v>210</v>
      </c>
      <c r="X207" s="58" t="s">
        <v>210</v>
      </c>
      <c r="Y207" s="58" t="s">
        <v>210</v>
      </c>
      <c r="Z207" s="58" t="s">
        <v>210</v>
      </c>
      <c r="AA207" s="58" t="s">
        <v>210</v>
      </c>
    </row>
    <row r="208" spans="1:27" ht="15.75" x14ac:dyDescent="0.25">
      <c r="A208" s="198"/>
      <c r="B208" s="213"/>
      <c r="C208" s="81" t="s">
        <v>249</v>
      </c>
      <c r="D208" s="216"/>
      <c r="E208" s="87" t="s">
        <v>293</v>
      </c>
      <c r="F208" s="53">
        <f t="shared" si="48"/>
        <v>3.8251366120218648</v>
      </c>
      <c r="G208" s="96" t="str">
        <f t="shared" si="45"/>
        <v>↓</v>
      </c>
      <c r="H208" s="53"/>
      <c r="I208" s="96"/>
      <c r="J208" s="87"/>
      <c r="K208" s="58">
        <v>18.3</v>
      </c>
      <c r="L208" s="58">
        <v>19</v>
      </c>
      <c r="M208" s="58" t="s">
        <v>210</v>
      </c>
      <c r="N208" s="58" t="s">
        <v>210</v>
      </c>
      <c r="O208" s="58" t="s">
        <v>210</v>
      </c>
      <c r="P208" s="58" t="s">
        <v>210</v>
      </c>
      <c r="Q208" s="58" t="s">
        <v>210</v>
      </c>
      <c r="R208" s="58" t="s">
        <v>210</v>
      </c>
      <c r="S208" s="58" t="s">
        <v>210</v>
      </c>
      <c r="T208" s="58" t="s">
        <v>210</v>
      </c>
      <c r="U208" s="58" t="s">
        <v>210</v>
      </c>
      <c r="V208" s="58" t="s">
        <v>210</v>
      </c>
      <c r="W208" s="58" t="s">
        <v>210</v>
      </c>
      <c r="X208" s="58" t="s">
        <v>210</v>
      </c>
      <c r="Y208" s="58" t="s">
        <v>210</v>
      </c>
      <c r="Z208" s="58" t="s">
        <v>210</v>
      </c>
      <c r="AA208" s="58" t="s">
        <v>210</v>
      </c>
    </row>
    <row r="209" spans="1:27" ht="15.75" x14ac:dyDescent="0.25">
      <c r="A209" s="198"/>
      <c r="B209" s="213"/>
      <c r="C209" s="81" t="s">
        <v>250</v>
      </c>
      <c r="D209" s="216"/>
      <c r="E209" s="87" t="s">
        <v>293</v>
      </c>
      <c r="F209" s="53">
        <f t="shared" si="48"/>
        <v>-1.5544041450777257</v>
      </c>
      <c r="G209" s="87" t="s">
        <v>294</v>
      </c>
      <c r="H209" s="53"/>
      <c r="I209" s="96"/>
      <c r="J209" s="87"/>
      <c r="K209" s="58">
        <v>19.3</v>
      </c>
      <c r="L209" s="58">
        <v>19</v>
      </c>
      <c r="M209" s="58" t="s">
        <v>210</v>
      </c>
      <c r="N209" s="58" t="s">
        <v>210</v>
      </c>
      <c r="O209" s="58" t="s">
        <v>210</v>
      </c>
      <c r="P209" s="58" t="s">
        <v>210</v>
      </c>
      <c r="Q209" s="58" t="s">
        <v>210</v>
      </c>
      <c r="R209" s="58" t="s">
        <v>210</v>
      </c>
      <c r="S209" s="58" t="s">
        <v>210</v>
      </c>
      <c r="T209" s="58" t="s">
        <v>210</v>
      </c>
      <c r="U209" s="58" t="s">
        <v>210</v>
      </c>
      <c r="V209" s="58" t="s">
        <v>210</v>
      </c>
      <c r="W209" s="58" t="s">
        <v>210</v>
      </c>
      <c r="X209" s="58" t="s">
        <v>210</v>
      </c>
      <c r="Y209" s="58" t="s">
        <v>210</v>
      </c>
      <c r="Z209" s="58" t="s">
        <v>210</v>
      </c>
      <c r="AA209" s="58" t="s">
        <v>210</v>
      </c>
    </row>
    <row r="210" spans="1:27" ht="15.75" x14ac:dyDescent="0.25">
      <c r="A210" s="198"/>
      <c r="B210" s="213"/>
      <c r="C210" s="14" t="s">
        <v>76</v>
      </c>
      <c r="D210" s="216"/>
      <c r="E210" s="87" t="s">
        <v>293</v>
      </c>
      <c r="F210" s="53">
        <f t="shared" si="48"/>
        <v>13.402061855670098</v>
      </c>
      <c r="G210" s="96" t="str">
        <f t="shared" si="45"/>
        <v>↓</v>
      </c>
      <c r="H210" s="53"/>
      <c r="I210" s="96"/>
      <c r="J210" s="87"/>
      <c r="K210" s="58">
        <v>19.399999999999999</v>
      </c>
      <c r="L210" s="58">
        <v>22</v>
      </c>
      <c r="M210" s="58" t="s">
        <v>210</v>
      </c>
      <c r="N210" s="58" t="s">
        <v>210</v>
      </c>
      <c r="O210" s="58" t="s">
        <v>210</v>
      </c>
      <c r="P210" s="58" t="s">
        <v>210</v>
      </c>
      <c r="Q210" s="58" t="s">
        <v>210</v>
      </c>
      <c r="R210" s="58" t="s">
        <v>210</v>
      </c>
      <c r="S210" s="58" t="s">
        <v>210</v>
      </c>
      <c r="T210" s="58" t="s">
        <v>210</v>
      </c>
      <c r="U210" s="58" t="s">
        <v>210</v>
      </c>
      <c r="V210" s="58" t="s">
        <v>210</v>
      </c>
      <c r="W210" s="58" t="s">
        <v>210</v>
      </c>
      <c r="X210" s="58" t="s">
        <v>210</v>
      </c>
      <c r="Y210" s="58" t="s">
        <v>210</v>
      </c>
      <c r="Z210" s="58" t="s">
        <v>210</v>
      </c>
      <c r="AA210" s="58" t="s">
        <v>210</v>
      </c>
    </row>
    <row r="211" spans="1:27" ht="15.75" x14ac:dyDescent="0.25">
      <c r="A211" s="198"/>
      <c r="B211" s="213"/>
      <c r="C211" s="14" t="s">
        <v>77</v>
      </c>
      <c r="D211" s="216"/>
      <c r="E211" s="87" t="s">
        <v>293</v>
      </c>
      <c r="F211" s="53">
        <f t="shared" si="48"/>
        <v>2.7027027027027231</v>
      </c>
      <c r="G211" s="87" t="s">
        <v>294</v>
      </c>
      <c r="H211" s="53"/>
      <c r="I211" s="96"/>
      <c r="J211" s="87"/>
      <c r="K211" s="58">
        <v>18.5</v>
      </c>
      <c r="L211" s="58">
        <v>19</v>
      </c>
      <c r="M211" s="58" t="s">
        <v>210</v>
      </c>
      <c r="N211" s="58" t="s">
        <v>210</v>
      </c>
      <c r="O211" s="58" t="s">
        <v>210</v>
      </c>
      <c r="P211" s="58" t="s">
        <v>210</v>
      </c>
      <c r="Q211" s="58" t="s">
        <v>210</v>
      </c>
      <c r="R211" s="58" t="s">
        <v>210</v>
      </c>
      <c r="S211" s="58" t="s">
        <v>210</v>
      </c>
      <c r="T211" s="58" t="s">
        <v>210</v>
      </c>
      <c r="U211" s="58" t="s">
        <v>210</v>
      </c>
      <c r="V211" s="58" t="s">
        <v>210</v>
      </c>
      <c r="W211" s="58" t="s">
        <v>210</v>
      </c>
      <c r="X211" s="58" t="s">
        <v>210</v>
      </c>
      <c r="Y211" s="58" t="s">
        <v>210</v>
      </c>
      <c r="Z211" s="58" t="s">
        <v>210</v>
      </c>
      <c r="AA211" s="58" t="s">
        <v>210</v>
      </c>
    </row>
    <row r="212" spans="1:27" ht="15.75" x14ac:dyDescent="0.25">
      <c r="A212" s="198"/>
      <c r="B212" s="214"/>
      <c r="C212" s="14" t="s">
        <v>78</v>
      </c>
      <c r="D212" s="217"/>
      <c r="E212" s="87" t="s">
        <v>293</v>
      </c>
      <c r="F212" s="53">
        <f t="shared" si="48"/>
        <v>13.989637305699461</v>
      </c>
      <c r="G212" s="96" t="str">
        <f t="shared" si="45"/>
        <v>↓</v>
      </c>
      <c r="H212" s="53"/>
      <c r="I212" s="96"/>
      <c r="J212" s="87"/>
      <c r="K212" s="58">
        <v>19.3</v>
      </c>
      <c r="L212" s="58">
        <v>22</v>
      </c>
      <c r="M212" s="58" t="s">
        <v>210</v>
      </c>
      <c r="N212" s="58" t="s">
        <v>210</v>
      </c>
      <c r="O212" s="58" t="s">
        <v>210</v>
      </c>
      <c r="P212" s="58" t="s">
        <v>210</v>
      </c>
      <c r="Q212" s="58" t="s">
        <v>210</v>
      </c>
      <c r="R212" s="58" t="s">
        <v>210</v>
      </c>
      <c r="S212" s="58" t="s">
        <v>210</v>
      </c>
      <c r="T212" s="58" t="s">
        <v>210</v>
      </c>
      <c r="U212" s="58" t="s">
        <v>210</v>
      </c>
      <c r="V212" s="58" t="s">
        <v>210</v>
      </c>
      <c r="W212" s="58" t="s">
        <v>210</v>
      </c>
      <c r="X212" s="58" t="s">
        <v>210</v>
      </c>
      <c r="Y212" s="58" t="s">
        <v>210</v>
      </c>
      <c r="Z212" s="58" t="s">
        <v>210</v>
      </c>
      <c r="AA212" s="58" t="s">
        <v>210</v>
      </c>
    </row>
    <row r="213" spans="1:27" s="128" customFormat="1" ht="15.75" x14ac:dyDescent="0.25">
      <c r="A213" s="198"/>
      <c r="B213" s="201" t="s">
        <v>370</v>
      </c>
      <c r="C213" s="13" t="s">
        <v>452</v>
      </c>
      <c r="D213" s="200" t="s">
        <v>80</v>
      </c>
      <c r="E213" s="87" t="s">
        <v>292</v>
      </c>
      <c r="F213" s="53"/>
      <c r="G213" s="96"/>
      <c r="H213" s="53"/>
      <c r="I213" s="96"/>
      <c r="J213" s="87"/>
      <c r="K213" s="47">
        <v>16.100000000000001</v>
      </c>
      <c r="L213" s="58" t="s">
        <v>210</v>
      </c>
      <c r="M213" s="58" t="s">
        <v>210</v>
      </c>
      <c r="N213" s="58" t="s">
        <v>210</v>
      </c>
      <c r="O213" s="58" t="s">
        <v>210</v>
      </c>
      <c r="P213" s="58" t="s">
        <v>210</v>
      </c>
      <c r="Q213" s="58" t="s">
        <v>210</v>
      </c>
      <c r="R213" s="58" t="s">
        <v>210</v>
      </c>
      <c r="S213" s="58" t="s">
        <v>210</v>
      </c>
      <c r="T213" s="58" t="s">
        <v>210</v>
      </c>
      <c r="U213" s="58" t="s">
        <v>210</v>
      </c>
      <c r="V213" s="58" t="s">
        <v>210</v>
      </c>
      <c r="W213" s="58" t="s">
        <v>210</v>
      </c>
      <c r="X213" s="58" t="s">
        <v>210</v>
      </c>
      <c r="Y213" s="58" t="s">
        <v>210</v>
      </c>
      <c r="Z213" s="58" t="s">
        <v>210</v>
      </c>
      <c r="AA213" s="58" t="s">
        <v>210</v>
      </c>
    </row>
    <row r="214" spans="1:27" s="128" customFormat="1" ht="15.75" x14ac:dyDescent="0.25">
      <c r="A214" s="198"/>
      <c r="B214" s="194"/>
      <c r="C214" s="14" t="s">
        <v>42</v>
      </c>
      <c r="D214" s="216"/>
      <c r="E214" s="87" t="s">
        <v>292</v>
      </c>
      <c r="F214" s="53"/>
      <c r="G214" s="96"/>
      <c r="H214" s="53"/>
      <c r="I214" s="96"/>
      <c r="J214" s="87"/>
      <c r="K214" s="58">
        <v>15.3</v>
      </c>
      <c r="L214" s="58" t="s">
        <v>210</v>
      </c>
      <c r="M214" s="58" t="s">
        <v>210</v>
      </c>
      <c r="N214" s="58" t="s">
        <v>210</v>
      </c>
      <c r="O214" s="58" t="s">
        <v>210</v>
      </c>
      <c r="P214" s="58" t="s">
        <v>210</v>
      </c>
      <c r="Q214" s="58" t="s">
        <v>210</v>
      </c>
      <c r="R214" s="58" t="s">
        <v>210</v>
      </c>
      <c r="S214" s="58" t="s">
        <v>210</v>
      </c>
      <c r="T214" s="58" t="s">
        <v>210</v>
      </c>
      <c r="U214" s="58" t="s">
        <v>210</v>
      </c>
      <c r="V214" s="58" t="s">
        <v>210</v>
      </c>
      <c r="W214" s="58" t="s">
        <v>210</v>
      </c>
      <c r="X214" s="58" t="s">
        <v>210</v>
      </c>
      <c r="Y214" s="58" t="s">
        <v>210</v>
      </c>
      <c r="Z214" s="58" t="s">
        <v>210</v>
      </c>
      <c r="AA214" s="58" t="s">
        <v>210</v>
      </c>
    </row>
    <row r="215" spans="1:27" s="128" customFormat="1" ht="15.75" x14ac:dyDescent="0.25">
      <c r="A215" s="198"/>
      <c r="B215" s="194"/>
      <c r="C215" s="14" t="s">
        <v>43</v>
      </c>
      <c r="D215" s="216"/>
      <c r="E215" s="87" t="s">
        <v>292</v>
      </c>
      <c r="F215" s="53"/>
      <c r="G215" s="96"/>
      <c r="H215" s="53"/>
      <c r="I215" s="96"/>
      <c r="J215" s="87"/>
      <c r="K215" s="58">
        <v>16.899999999999999</v>
      </c>
      <c r="L215" s="58" t="s">
        <v>210</v>
      </c>
      <c r="M215" s="58" t="s">
        <v>210</v>
      </c>
      <c r="N215" s="58" t="s">
        <v>210</v>
      </c>
      <c r="O215" s="58" t="s">
        <v>210</v>
      </c>
      <c r="P215" s="58" t="s">
        <v>210</v>
      </c>
      <c r="Q215" s="58" t="s">
        <v>210</v>
      </c>
      <c r="R215" s="58" t="s">
        <v>210</v>
      </c>
      <c r="S215" s="58" t="s">
        <v>210</v>
      </c>
      <c r="T215" s="58" t="s">
        <v>210</v>
      </c>
      <c r="U215" s="58" t="s">
        <v>210</v>
      </c>
      <c r="V215" s="58" t="s">
        <v>210</v>
      </c>
      <c r="W215" s="58" t="s">
        <v>210</v>
      </c>
      <c r="X215" s="58" t="s">
        <v>210</v>
      </c>
      <c r="Y215" s="58" t="s">
        <v>210</v>
      </c>
      <c r="Z215" s="58" t="s">
        <v>210</v>
      </c>
      <c r="AA215" s="58" t="s">
        <v>210</v>
      </c>
    </row>
    <row r="216" spans="1:27" s="128" customFormat="1" ht="15.75" x14ac:dyDescent="0.25">
      <c r="A216" s="198"/>
      <c r="B216" s="194"/>
      <c r="C216" s="14" t="s">
        <v>374</v>
      </c>
      <c r="D216" s="216"/>
      <c r="E216" s="87" t="s">
        <v>292</v>
      </c>
      <c r="F216" s="53"/>
      <c r="G216" s="53"/>
      <c r="H216" s="53"/>
      <c r="I216" s="96"/>
      <c r="J216" s="87"/>
      <c r="K216" s="58">
        <v>17.7</v>
      </c>
      <c r="L216" s="58" t="s">
        <v>210</v>
      </c>
      <c r="M216" s="58" t="s">
        <v>210</v>
      </c>
      <c r="N216" s="58" t="s">
        <v>210</v>
      </c>
      <c r="O216" s="58" t="s">
        <v>210</v>
      </c>
      <c r="P216" s="58" t="s">
        <v>210</v>
      </c>
      <c r="Q216" s="58" t="s">
        <v>210</v>
      </c>
      <c r="R216" s="58" t="s">
        <v>210</v>
      </c>
      <c r="S216" s="58" t="s">
        <v>210</v>
      </c>
      <c r="T216" s="58" t="s">
        <v>210</v>
      </c>
      <c r="U216" s="58" t="s">
        <v>210</v>
      </c>
      <c r="V216" s="58" t="s">
        <v>210</v>
      </c>
      <c r="W216" s="58" t="s">
        <v>210</v>
      </c>
      <c r="X216" s="58" t="s">
        <v>210</v>
      </c>
      <c r="Y216" s="58" t="s">
        <v>210</v>
      </c>
      <c r="Z216" s="58" t="s">
        <v>210</v>
      </c>
      <c r="AA216" s="58" t="s">
        <v>210</v>
      </c>
    </row>
    <row r="217" spans="1:27" s="128" customFormat="1" ht="15.75" x14ac:dyDescent="0.25">
      <c r="A217" s="198"/>
      <c r="B217" s="194"/>
      <c r="C217" s="99" t="s">
        <v>2</v>
      </c>
      <c r="D217" s="216"/>
      <c r="E217" s="87" t="s">
        <v>292</v>
      </c>
      <c r="F217" s="53"/>
      <c r="G217" s="53"/>
      <c r="H217" s="53"/>
      <c r="I217" s="96"/>
      <c r="J217" s="87"/>
      <c r="K217" s="58">
        <v>17.2</v>
      </c>
      <c r="L217" s="58" t="s">
        <v>210</v>
      </c>
      <c r="M217" s="58" t="s">
        <v>210</v>
      </c>
      <c r="N217" s="58" t="s">
        <v>210</v>
      </c>
      <c r="O217" s="58" t="s">
        <v>210</v>
      </c>
      <c r="P217" s="58" t="s">
        <v>210</v>
      </c>
      <c r="Q217" s="58" t="s">
        <v>210</v>
      </c>
      <c r="R217" s="58" t="s">
        <v>210</v>
      </c>
      <c r="S217" s="58" t="s">
        <v>210</v>
      </c>
      <c r="T217" s="58" t="s">
        <v>210</v>
      </c>
      <c r="U217" s="58" t="s">
        <v>210</v>
      </c>
      <c r="V217" s="58" t="s">
        <v>210</v>
      </c>
      <c r="W217" s="58" t="s">
        <v>210</v>
      </c>
      <c r="X217" s="58" t="s">
        <v>210</v>
      </c>
      <c r="Y217" s="58" t="s">
        <v>210</v>
      </c>
      <c r="Z217" s="58" t="s">
        <v>210</v>
      </c>
      <c r="AA217" s="58" t="s">
        <v>210</v>
      </c>
    </row>
    <row r="218" spans="1:27" s="128" customFormat="1" ht="15.75" x14ac:dyDescent="0.25">
      <c r="A218" s="198"/>
      <c r="B218" s="194"/>
      <c r="C218" s="99" t="s">
        <v>3</v>
      </c>
      <c r="D218" s="216"/>
      <c r="E218" s="87" t="s">
        <v>292</v>
      </c>
      <c r="F218" s="53"/>
      <c r="G218" s="53"/>
      <c r="H218" s="53"/>
      <c r="I218" s="96"/>
      <c r="J218" s="87"/>
      <c r="K218" s="58">
        <v>18.2</v>
      </c>
      <c r="L218" s="58" t="s">
        <v>210</v>
      </c>
      <c r="M218" s="58" t="s">
        <v>210</v>
      </c>
      <c r="N218" s="58" t="s">
        <v>210</v>
      </c>
      <c r="O218" s="58" t="s">
        <v>210</v>
      </c>
      <c r="P218" s="58" t="s">
        <v>210</v>
      </c>
      <c r="Q218" s="58" t="s">
        <v>210</v>
      </c>
      <c r="R218" s="58" t="s">
        <v>210</v>
      </c>
      <c r="S218" s="58" t="s">
        <v>210</v>
      </c>
      <c r="T218" s="58" t="s">
        <v>210</v>
      </c>
      <c r="U218" s="58" t="s">
        <v>210</v>
      </c>
      <c r="V218" s="58" t="s">
        <v>210</v>
      </c>
      <c r="W218" s="58" t="s">
        <v>210</v>
      </c>
      <c r="X218" s="58" t="s">
        <v>210</v>
      </c>
      <c r="Y218" s="58" t="s">
        <v>210</v>
      </c>
      <c r="Z218" s="58" t="s">
        <v>210</v>
      </c>
      <c r="AA218" s="58" t="s">
        <v>210</v>
      </c>
    </row>
    <row r="219" spans="1:27" s="128" customFormat="1" ht="15.75" x14ac:dyDescent="0.25">
      <c r="A219" s="198"/>
      <c r="B219" s="194"/>
      <c r="C219" s="14" t="s">
        <v>375</v>
      </c>
      <c r="D219" s="216"/>
      <c r="E219" s="87" t="s">
        <v>292</v>
      </c>
      <c r="F219" s="53"/>
      <c r="G219" s="53"/>
      <c r="H219" s="53"/>
      <c r="I219" s="96"/>
      <c r="J219" s="87"/>
      <c r="K219" s="58">
        <v>8.1999999999999993</v>
      </c>
      <c r="L219" s="58" t="s">
        <v>210</v>
      </c>
      <c r="M219" s="58" t="s">
        <v>210</v>
      </c>
      <c r="N219" s="58" t="s">
        <v>210</v>
      </c>
      <c r="O219" s="58" t="s">
        <v>210</v>
      </c>
      <c r="P219" s="58" t="s">
        <v>210</v>
      </c>
      <c r="Q219" s="58" t="s">
        <v>210</v>
      </c>
      <c r="R219" s="58" t="s">
        <v>210</v>
      </c>
      <c r="S219" s="58" t="s">
        <v>210</v>
      </c>
      <c r="T219" s="58" t="s">
        <v>210</v>
      </c>
      <c r="U219" s="58" t="s">
        <v>210</v>
      </c>
      <c r="V219" s="58" t="s">
        <v>210</v>
      </c>
      <c r="W219" s="58" t="s">
        <v>210</v>
      </c>
      <c r="X219" s="58" t="s">
        <v>210</v>
      </c>
      <c r="Y219" s="58" t="s">
        <v>210</v>
      </c>
      <c r="Z219" s="58" t="s">
        <v>210</v>
      </c>
      <c r="AA219" s="58" t="s">
        <v>210</v>
      </c>
    </row>
    <row r="220" spans="1:27" s="128" customFormat="1" ht="15.75" x14ac:dyDescent="0.25">
      <c r="A220" s="198"/>
      <c r="B220" s="194"/>
      <c r="C220" s="99" t="s">
        <v>5</v>
      </c>
      <c r="D220" s="216"/>
      <c r="E220" s="87" t="s">
        <v>292</v>
      </c>
      <c r="F220" s="53"/>
      <c r="G220" s="53"/>
      <c r="H220" s="53"/>
      <c r="I220" s="96"/>
      <c r="J220" s="87"/>
      <c r="K220" s="58">
        <v>6.2</v>
      </c>
      <c r="L220" s="58" t="s">
        <v>210</v>
      </c>
      <c r="M220" s="58" t="s">
        <v>210</v>
      </c>
      <c r="N220" s="58" t="s">
        <v>210</v>
      </c>
      <c r="O220" s="58" t="s">
        <v>210</v>
      </c>
      <c r="P220" s="58" t="s">
        <v>210</v>
      </c>
      <c r="Q220" s="58" t="s">
        <v>210</v>
      </c>
      <c r="R220" s="58" t="s">
        <v>210</v>
      </c>
      <c r="S220" s="58" t="s">
        <v>210</v>
      </c>
      <c r="T220" s="58" t="s">
        <v>210</v>
      </c>
      <c r="U220" s="58" t="s">
        <v>210</v>
      </c>
      <c r="V220" s="58" t="s">
        <v>210</v>
      </c>
      <c r="W220" s="58" t="s">
        <v>210</v>
      </c>
      <c r="X220" s="58" t="s">
        <v>210</v>
      </c>
      <c r="Y220" s="58" t="s">
        <v>210</v>
      </c>
      <c r="Z220" s="58" t="s">
        <v>210</v>
      </c>
      <c r="AA220" s="58" t="s">
        <v>210</v>
      </c>
    </row>
    <row r="221" spans="1:27" s="128" customFormat="1" ht="15.75" x14ac:dyDescent="0.25">
      <c r="A221" s="198"/>
      <c r="B221" s="194"/>
      <c r="C221" s="99" t="s">
        <v>6</v>
      </c>
      <c r="D221" s="216"/>
      <c r="E221" s="87" t="s">
        <v>292</v>
      </c>
      <c r="F221" s="53"/>
      <c r="G221" s="53"/>
      <c r="H221" s="53"/>
      <c r="I221" s="96"/>
      <c r="J221" s="87"/>
      <c r="K221" s="58">
        <v>10.199999999999999</v>
      </c>
      <c r="L221" s="58" t="s">
        <v>210</v>
      </c>
      <c r="M221" s="58" t="s">
        <v>210</v>
      </c>
      <c r="N221" s="58" t="s">
        <v>210</v>
      </c>
      <c r="O221" s="58" t="s">
        <v>210</v>
      </c>
      <c r="P221" s="58" t="s">
        <v>210</v>
      </c>
      <c r="Q221" s="58" t="s">
        <v>210</v>
      </c>
      <c r="R221" s="58" t="s">
        <v>210</v>
      </c>
      <c r="S221" s="58" t="s">
        <v>210</v>
      </c>
      <c r="T221" s="58" t="s">
        <v>210</v>
      </c>
      <c r="U221" s="58" t="s">
        <v>210</v>
      </c>
      <c r="V221" s="58" t="s">
        <v>210</v>
      </c>
      <c r="W221" s="58" t="s">
        <v>210</v>
      </c>
      <c r="X221" s="58" t="s">
        <v>210</v>
      </c>
      <c r="Y221" s="58" t="s">
        <v>210</v>
      </c>
      <c r="Z221" s="58" t="s">
        <v>210</v>
      </c>
      <c r="AA221" s="58" t="s">
        <v>210</v>
      </c>
    </row>
    <row r="222" spans="1:27" s="128" customFormat="1" ht="15.75" x14ac:dyDescent="0.25">
      <c r="A222" s="198"/>
      <c r="B222" s="194"/>
      <c r="C222" s="14" t="s">
        <v>376</v>
      </c>
      <c r="D222" s="216"/>
      <c r="E222" s="87" t="s">
        <v>292</v>
      </c>
      <c r="F222" s="53"/>
      <c r="G222" s="53"/>
      <c r="H222" s="53"/>
      <c r="I222" s="96"/>
      <c r="J222" s="87"/>
      <c r="K222" s="58">
        <v>14.5</v>
      </c>
      <c r="L222" s="58" t="s">
        <v>210</v>
      </c>
      <c r="M222" s="58" t="s">
        <v>210</v>
      </c>
      <c r="N222" s="58" t="s">
        <v>210</v>
      </c>
      <c r="O222" s="58" t="s">
        <v>210</v>
      </c>
      <c r="P222" s="58" t="s">
        <v>210</v>
      </c>
      <c r="Q222" s="58" t="s">
        <v>210</v>
      </c>
      <c r="R222" s="58" t="s">
        <v>210</v>
      </c>
      <c r="S222" s="58" t="s">
        <v>210</v>
      </c>
      <c r="T222" s="58" t="s">
        <v>210</v>
      </c>
      <c r="U222" s="58" t="s">
        <v>210</v>
      </c>
      <c r="V222" s="58" t="s">
        <v>210</v>
      </c>
      <c r="W222" s="58" t="s">
        <v>210</v>
      </c>
      <c r="X222" s="58" t="s">
        <v>210</v>
      </c>
      <c r="Y222" s="58" t="s">
        <v>210</v>
      </c>
      <c r="Z222" s="58" t="s">
        <v>210</v>
      </c>
      <c r="AA222" s="58" t="s">
        <v>210</v>
      </c>
    </row>
    <row r="223" spans="1:27" s="128" customFormat="1" ht="15.75" x14ac:dyDescent="0.25">
      <c r="A223" s="198"/>
      <c r="B223" s="194"/>
      <c r="C223" s="14" t="s">
        <v>377</v>
      </c>
      <c r="D223" s="216"/>
      <c r="E223" s="87" t="s">
        <v>292</v>
      </c>
      <c r="F223" s="53"/>
      <c r="G223" s="53"/>
      <c r="H223" s="53"/>
      <c r="I223" s="96"/>
      <c r="J223" s="87"/>
      <c r="K223" s="58">
        <v>18.2</v>
      </c>
      <c r="L223" s="58" t="s">
        <v>210</v>
      </c>
      <c r="M223" s="58" t="s">
        <v>210</v>
      </c>
      <c r="N223" s="58" t="s">
        <v>210</v>
      </c>
      <c r="O223" s="58" t="s">
        <v>210</v>
      </c>
      <c r="P223" s="58" t="s">
        <v>210</v>
      </c>
      <c r="Q223" s="58" t="s">
        <v>210</v>
      </c>
      <c r="R223" s="58" t="s">
        <v>210</v>
      </c>
      <c r="S223" s="58" t="s">
        <v>210</v>
      </c>
      <c r="T223" s="58" t="s">
        <v>210</v>
      </c>
      <c r="U223" s="58" t="s">
        <v>210</v>
      </c>
      <c r="V223" s="58" t="s">
        <v>210</v>
      </c>
      <c r="W223" s="58" t="s">
        <v>210</v>
      </c>
      <c r="X223" s="58" t="s">
        <v>210</v>
      </c>
      <c r="Y223" s="58" t="s">
        <v>210</v>
      </c>
      <c r="Z223" s="58" t="s">
        <v>210</v>
      </c>
      <c r="AA223" s="58" t="s">
        <v>210</v>
      </c>
    </row>
    <row r="224" spans="1:27" s="128" customFormat="1" ht="15.75" x14ac:dyDescent="0.25">
      <c r="A224" s="198"/>
      <c r="B224" s="195"/>
      <c r="C224" s="14" t="s">
        <v>378</v>
      </c>
      <c r="D224" s="216"/>
      <c r="E224" s="87" t="s">
        <v>292</v>
      </c>
      <c r="F224" s="53"/>
      <c r="G224" s="96"/>
      <c r="H224" s="53"/>
      <c r="I224" s="96"/>
      <c r="J224" s="87"/>
      <c r="K224" s="58">
        <v>19.2</v>
      </c>
      <c r="L224" s="58" t="s">
        <v>210</v>
      </c>
      <c r="M224" s="58" t="s">
        <v>210</v>
      </c>
      <c r="N224" s="58" t="s">
        <v>210</v>
      </c>
      <c r="O224" s="58" t="s">
        <v>210</v>
      </c>
      <c r="P224" s="58" t="s">
        <v>210</v>
      </c>
      <c r="Q224" s="58" t="s">
        <v>210</v>
      </c>
      <c r="R224" s="58" t="s">
        <v>210</v>
      </c>
      <c r="S224" s="58" t="s">
        <v>210</v>
      </c>
      <c r="T224" s="58" t="s">
        <v>210</v>
      </c>
      <c r="U224" s="58" t="s">
        <v>210</v>
      </c>
      <c r="V224" s="58" t="s">
        <v>210</v>
      </c>
      <c r="W224" s="58" t="s">
        <v>210</v>
      </c>
      <c r="X224" s="58" t="s">
        <v>210</v>
      </c>
      <c r="Y224" s="58" t="s">
        <v>210</v>
      </c>
      <c r="Z224" s="58" t="s">
        <v>210</v>
      </c>
      <c r="AA224" s="58" t="s">
        <v>210</v>
      </c>
    </row>
    <row r="225" spans="1:27" s="128" customFormat="1" ht="15.75" x14ac:dyDescent="0.25">
      <c r="A225" s="198"/>
      <c r="B225" s="201" t="s">
        <v>371</v>
      </c>
      <c r="C225" s="13" t="s">
        <v>452</v>
      </c>
      <c r="D225" s="200" t="s">
        <v>80</v>
      </c>
      <c r="E225" s="87" t="s">
        <v>292</v>
      </c>
      <c r="F225" s="53"/>
      <c r="G225" s="96"/>
      <c r="H225" s="53"/>
      <c r="I225" s="96"/>
      <c r="J225" s="87"/>
      <c r="K225" s="47">
        <v>36.5</v>
      </c>
      <c r="L225" s="58" t="s">
        <v>210</v>
      </c>
      <c r="M225" s="58" t="s">
        <v>210</v>
      </c>
      <c r="N225" s="58" t="s">
        <v>210</v>
      </c>
      <c r="O225" s="58" t="s">
        <v>210</v>
      </c>
      <c r="P225" s="58" t="s">
        <v>210</v>
      </c>
      <c r="Q225" s="58" t="s">
        <v>210</v>
      </c>
      <c r="R225" s="58" t="s">
        <v>210</v>
      </c>
      <c r="S225" s="58" t="s">
        <v>210</v>
      </c>
      <c r="T225" s="58" t="s">
        <v>210</v>
      </c>
      <c r="U225" s="58" t="s">
        <v>210</v>
      </c>
      <c r="V225" s="58" t="s">
        <v>210</v>
      </c>
      <c r="W225" s="58" t="s">
        <v>210</v>
      </c>
      <c r="X225" s="58" t="s">
        <v>210</v>
      </c>
      <c r="Y225" s="58" t="s">
        <v>210</v>
      </c>
      <c r="Z225" s="58" t="s">
        <v>210</v>
      </c>
      <c r="AA225" s="58" t="s">
        <v>210</v>
      </c>
    </row>
    <row r="226" spans="1:27" s="128" customFormat="1" ht="15.75" x14ac:dyDescent="0.25">
      <c r="A226" s="198"/>
      <c r="B226" s="194"/>
      <c r="C226" s="14" t="s">
        <v>42</v>
      </c>
      <c r="D226" s="216"/>
      <c r="E226" s="87" t="s">
        <v>292</v>
      </c>
      <c r="F226" s="53"/>
      <c r="G226" s="96"/>
      <c r="H226" s="53"/>
      <c r="I226" s="96"/>
      <c r="J226" s="58"/>
      <c r="K226" s="58">
        <v>31.9</v>
      </c>
      <c r="L226" s="58" t="s">
        <v>210</v>
      </c>
      <c r="M226" s="58" t="s">
        <v>210</v>
      </c>
      <c r="N226" s="58" t="s">
        <v>210</v>
      </c>
      <c r="O226" s="58" t="s">
        <v>210</v>
      </c>
      <c r="P226" s="58" t="s">
        <v>210</v>
      </c>
      <c r="Q226" s="58" t="s">
        <v>210</v>
      </c>
      <c r="R226" s="58" t="s">
        <v>210</v>
      </c>
      <c r="S226" s="58" t="s">
        <v>210</v>
      </c>
      <c r="T226" s="58" t="s">
        <v>210</v>
      </c>
      <c r="U226" s="58" t="s">
        <v>210</v>
      </c>
      <c r="V226" s="58" t="s">
        <v>210</v>
      </c>
      <c r="W226" s="58" t="s">
        <v>210</v>
      </c>
      <c r="X226" s="58" t="s">
        <v>210</v>
      </c>
      <c r="Y226" s="58" t="s">
        <v>210</v>
      </c>
      <c r="Z226" s="58" t="s">
        <v>210</v>
      </c>
      <c r="AA226" s="58" t="s">
        <v>210</v>
      </c>
    </row>
    <row r="227" spans="1:27" s="128" customFormat="1" ht="15.75" x14ac:dyDescent="0.25">
      <c r="A227" s="198"/>
      <c r="B227" s="194"/>
      <c r="C227" s="14" t="s">
        <v>43</v>
      </c>
      <c r="D227" s="216"/>
      <c r="E227" s="87" t="s">
        <v>292</v>
      </c>
      <c r="F227" s="53"/>
      <c r="G227" s="96"/>
      <c r="H227" s="53"/>
      <c r="I227" s="96"/>
      <c r="J227" s="58"/>
      <c r="K227" s="58">
        <v>40.700000000000003</v>
      </c>
      <c r="L227" s="58" t="s">
        <v>210</v>
      </c>
      <c r="M227" s="58" t="s">
        <v>210</v>
      </c>
      <c r="N227" s="58" t="s">
        <v>210</v>
      </c>
      <c r="O227" s="58" t="s">
        <v>210</v>
      </c>
      <c r="P227" s="58" t="s">
        <v>210</v>
      </c>
      <c r="Q227" s="58" t="s">
        <v>210</v>
      </c>
      <c r="R227" s="58" t="s">
        <v>210</v>
      </c>
      <c r="S227" s="58" t="s">
        <v>210</v>
      </c>
      <c r="T227" s="58" t="s">
        <v>210</v>
      </c>
      <c r="U227" s="58" t="s">
        <v>210</v>
      </c>
      <c r="V227" s="58" t="s">
        <v>210</v>
      </c>
      <c r="W227" s="58" t="s">
        <v>210</v>
      </c>
      <c r="X227" s="58" t="s">
        <v>210</v>
      </c>
      <c r="Y227" s="58" t="s">
        <v>210</v>
      </c>
      <c r="Z227" s="58" t="s">
        <v>210</v>
      </c>
      <c r="AA227" s="58" t="s">
        <v>210</v>
      </c>
    </row>
    <row r="228" spans="1:27" s="128" customFormat="1" ht="15.75" x14ac:dyDescent="0.25">
      <c r="A228" s="198"/>
      <c r="B228" s="194"/>
      <c r="C228" s="14" t="s">
        <v>374</v>
      </c>
      <c r="D228" s="216"/>
      <c r="E228" s="87" t="s">
        <v>292</v>
      </c>
      <c r="F228" s="53"/>
      <c r="G228" s="96"/>
      <c r="H228" s="53"/>
      <c r="I228" s="96"/>
      <c r="J228" s="58"/>
      <c r="K228" s="58">
        <v>36.9</v>
      </c>
      <c r="L228" s="58" t="s">
        <v>210</v>
      </c>
      <c r="M228" s="58" t="s">
        <v>210</v>
      </c>
      <c r="N228" s="58" t="s">
        <v>210</v>
      </c>
      <c r="O228" s="58" t="s">
        <v>210</v>
      </c>
      <c r="P228" s="58" t="s">
        <v>210</v>
      </c>
      <c r="Q228" s="58" t="s">
        <v>210</v>
      </c>
      <c r="R228" s="58" t="s">
        <v>210</v>
      </c>
      <c r="S228" s="58" t="s">
        <v>210</v>
      </c>
      <c r="T228" s="58" t="s">
        <v>210</v>
      </c>
      <c r="U228" s="58" t="s">
        <v>210</v>
      </c>
      <c r="V228" s="58" t="s">
        <v>210</v>
      </c>
      <c r="W228" s="58" t="s">
        <v>210</v>
      </c>
      <c r="X228" s="58" t="s">
        <v>210</v>
      </c>
      <c r="Y228" s="58" t="s">
        <v>210</v>
      </c>
      <c r="Z228" s="58" t="s">
        <v>210</v>
      </c>
      <c r="AA228" s="58" t="s">
        <v>210</v>
      </c>
    </row>
    <row r="229" spans="1:27" s="128" customFormat="1" ht="15.75" x14ac:dyDescent="0.25">
      <c r="A229" s="198"/>
      <c r="B229" s="194"/>
      <c r="C229" s="99" t="s">
        <v>2</v>
      </c>
      <c r="D229" s="216"/>
      <c r="E229" s="87" t="s">
        <v>292</v>
      </c>
      <c r="F229" s="53"/>
      <c r="G229" s="96"/>
      <c r="H229" s="53"/>
      <c r="I229" s="96"/>
      <c r="J229" s="58"/>
      <c r="K229" s="58">
        <v>32.799999999999997</v>
      </c>
      <c r="L229" s="58" t="s">
        <v>210</v>
      </c>
      <c r="M229" s="58" t="s">
        <v>210</v>
      </c>
      <c r="N229" s="58" t="s">
        <v>210</v>
      </c>
      <c r="O229" s="58" t="s">
        <v>210</v>
      </c>
      <c r="P229" s="58" t="s">
        <v>210</v>
      </c>
      <c r="Q229" s="58" t="s">
        <v>210</v>
      </c>
      <c r="R229" s="58" t="s">
        <v>210</v>
      </c>
      <c r="S229" s="58" t="s">
        <v>210</v>
      </c>
      <c r="T229" s="58" t="s">
        <v>210</v>
      </c>
      <c r="U229" s="58" t="s">
        <v>210</v>
      </c>
      <c r="V229" s="58" t="s">
        <v>210</v>
      </c>
      <c r="W229" s="58" t="s">
        <v>210</v>
      </c>
      <c r="X229" s="58" t="s">
        <v>210</v>
      </c>
      <c r="Y229" s="58" t="s">
        <v>210</v>
      </c>
      <c r="Z229" s="58" t="s">
        <v>210</v>
      </c>
      <c r="AA229" s="58" t="s">
        <v>210</v>
      </c>
    </row>
    <row r="230" spans="1:27" s="128" customFormat="1" ht="15.75" x14ac:dyDescent="0.25">
      <c r="A230" s="198"/>
      <c r="B230" s="194"/>
      <c r="C230" s="99" t="s">
        <v>3</v>
      </c>
      <c r="D230" s="216"/>
      <c r="E230" s="87" t="s">
        <v>292</v>
      </c>
      <c r="F230" s="53"/>
      <c r="G230" s="96"/>
      <c r="H230" s="53"/>
      <c r="I230" s="96"/>
      <c r="J230" s="58"/>
      <c r="K230" s="58">
        <v>40.5</v>
      </c>
      <c r="L230" s="58" t="s">
        <v>210</v>
      </c>
      <c r="M230" s="58" t="s">
        <v>210</v>
      </c>
      <c r="N230" s="58" t="s">
        <v>210</v>
      </c>
      <c r="O230" s="58" t="s">
        <v>210</v>
      </c>
      <c r="P230" s="58" t="s">
        <v>210</v>
      </c>
      <c r="Q230" s="58" t="s">
        <v>210</v>
      </c>
      <c r="R230" s="58" t="s">
        <v>210</v>
      </c>
      <c r="S230" s="58" t="s">
        <v>210</v>
      </c>
      <c r="T230" s="58" t="s">
        <v>210</v>
      </c>
      <c r="U230" s="58" t="s">
        <v>210</v>
      </c>
      <c r="V230" s="58" t="s">
        <v>210</v>
      </c>
      <c r="W230" s="58" t="s">
        <v>210</v>
      </c>
      <c r="X230" s="58" t="s">
        <v>210</v>
      </c>
      <c r="Y230" s="58" t="s">
        <v>210</v>
      </c>
      <c r="Z230" s="58" t="s">
        <v>210</v>
      </c>
      <c r="AA230" s="58" t="s">
        <v>210</v>
      </c>
    </row>
    <row r="231" spans="1:27" s="128" customFormat="1" ht="15.75" x14ac:dyDescent="0.25">
      <c r="A231" s="198"/>
      <c r="B231" s="194"/>
      <c r="C231" s="14" t="s">
        <v>375</v>
      </c>
      <c r="D231" s="216"/>
      <c r="E231" s="87" t="s">
        <v>292</v>
      </c>
      <c r="F231" s="53"/>
      <c r="G231" s="96"/>
      <c r="H231" s="53"/>
      <c r="I231" s="96"/>
      <c r="J231" s="58"/>
      <c r="K231" s="58">
        <v>34.6</v>
      </c>
      <c r="L231" s="58" t="s">
        <v>210</v>
      </c>
      <c r="M231" s="58" t="s">
        <v>210</v>
      </c>
      <c r="N231" s="58" t="s">
        <v>210</v>
      </c>
      <c r="O231" s="58" t="s">
        <v>210</v>
      </c>
      <c r="P231" s="58" t="s">
        <v>210</v>
      </c>
      <c r="Q231" s="58" t="s">
        <v>210</v>
      </c>
      <c r="R231" s="58" t="s">
        <v>210</v>
      </c>
      <c r="S231" s="58" t="s">
        <v>210</v>
      </c>
      <c r="T231" s="58" t="s">
        <v>210</v>
      </c>
      <c r="U231" s="58" t="s">
        <v>210</v>
      </c>
      <c r="V231" s="58" t="s">
        <v>210</v>
      </c>
      <c r="W231" s="58" t="s">
        <v>210</v>
      </c>
      <c r="X231" s="58" t="s">
        <v>210</v>
      </c>
      <c r="Y231" s="58" t="s">
        <v>210</v>
      </c>
      <c r="Z231" s="58" t="s">
        <v>210</v>
      </c>
      <c r="AA231" s="58" t="s">
        <v>210</v>
      </c>
    </row>
    <row r="232" spans="1:27" s="128" customFormat="1" ht="15.75" x14ac:dyDescent="0.25">
      <c r="A232" s="198"/>
      <c r="B232" s="194"/>
      <c r="C232" s="99" t="s">
        <v>5</v>
      </c>
      <c r="D232" s="216"/>
      <c r="E232" s="87" t="s">
        <v>292</v>
      </c>
      <c r="F232" s="53"/>
      <c r="G232" s="96"/>
      <c r="H232" s="53"/>
      <c r="I232" s="96"/>
      <c r="J232" s="58"/>
      <c r="K232" s="58">
        <v>27.4</v>
      </c>
      <c r="L232" s="58" t="s">
        <v>210</v>
      </c>
      <c r="M232" s="58" t="s">
        <v>210</v>
      </c>
      <c r="N232" s="58" t="s">
        <v>210</v>
      </c>
      <c r="O232" s="58" t="s">
        <v>210</v>
      </c>
      <c r="P232" s="58" t="s">
        <v>210</v>
      </c>
      <c r="Q232" s="58" t="s">
        <v>210</v>
      </c>
      <c r="R232" s="58" t="s">
        <v>210</v>
      </c>
      <c r="S232" s="58" t="s">
        <v>210</v>
      </c>
      <c r="T232" s="58" t="s">
        <v>210</v>
      </c>
      <c r="U232" s="58" t="s">
        <v>210</v>
      </c>
      <c r="V232" s="58" t="s">
        <v>210</v>
      </c>
      <c r="W232" s="58" t="s">
        <v>210</v>
      </c>
      <c r="X232" s="58" t="s">
        <v>210</v>
      </c>
      <c r="Y232" s="58" t="s">
        <v>210</v>
      </c>
      <c r="Z232" s="58" t="s">
        <v>210</v>
      </c>
      <c r="AA232" s="58" t="s">
        <v>210</v>
      </c>
    </row>
    <row r="233" spans="1:27" s="128" customFormat="1" ht="15.75" x14ac:dyDescent="0.25">
      <c r="A233" s="198"/>
      <c r="B233" s="194"/>
      <c r="C233" s="99" t="s">
        <v>6</v>
      </c>
      <c r="D233" s="216"/>
      <c r="E233" s="87" t="s">
        <v>292</v>
      </c>
      <c r="F233" s="53"/>
      <c r="G233" s="96"/>
      <c r="H233" s="53"/>
      <c r="I233" s="96"/>
      <c r="J233" s="58"/>
      <c r="K233" s="58">
        <v>41.8</v>
      </c>
      <c r="L233" s="58" t="s">
        <v>210</v>
      </c>
      <c r="M233" s="58" t="s">
        <v>210</v>
      </c>
      <c r="N233" s="58" t="s">
        <v>210</v>
      </c>
      <c r="O233" s="58" t="s">
        <v>210</v>
      </c>
      <c r="P233" s="58" t="s">
        <v>210</v>
      </c>
      <c r="Q233" s="58" t="s">
        <v>210</v>
      </c>
      <c r="R233" s="58" t="s">
        <v>210</v>
      </c>
      <c r="S233" s="58" t="s">
        <v>210</v>
      </c>
      <c r="T233" s="58" t="s">
        <v>210</v>
      </c>
      <c r="U233" s="58" t="s">
        <v>210</v>
      </c>
      <c r="V233" s="58" t="s">
        <v>210</v>
      </c>
      <c r="W233" s="58" t="s">
        <v>210</v>
      </c>
      <c r="X233" s="58" t="s">
        <v>210</v>
      </c>
      <c r="Y233" s="58" t="s">
        <v>210</v>
      </c>
      <c r="Z233" s="58" t="s">
        <v>210</v>
      </c>
      <c r="AA233" s="58" t="s">
        <v>210</v>
      </c>
    </row>
    <row r="234" spans="1:27" s="128" customFormat="1" ht="15.75" x14ac:dyDescent="0.25">
      <c r="A234" s="198"/>
      <c r="B234" s="194"/>
      <c r="C234" s="14" t="s">
        <v>376</v>
      </c>
      <c r="D234" s="216"/>
      <c r="E234" s="87" t="s">
        <v>292</v>
      </c>
      <c r="F234" s="53"/>
      <c r="G234" s="96"/>
      <c r="H234" s="53"/>
      <c r="I234" s="96"/>
      <c r="J234" s="58"/>
      <c r="K234" s="58">
        <v>32.700000000000003</v>
      </c>
      <c r="L234" s="58" t="s">
        <v>210</v>
      </c>
      <c r="M234" s="58" t="s">
        <v>210</v>
      </c>
      <c r="N234" s="58" t="s">
        <v>210</v>
      </c>
      <c r="O234" s="58" t="s">
        <v>210</v>
      </c>
      <c r="P234" s="58" t="s">
        <v>210</v>
      </c>
      <c r="Q234" s="58" t="s">
        <v>210</v>
      </c>
      <c r="R234" s="58" t="s">
        <v>210</v>
      </c>
      <c r="S234" s="58" t="s">
        <v>210</v>
      </c>
      <c r="T234" s="58" t="s">
        <v>210</v>
      </c>
      <c r="U234" s="58" t="s">
        <v>210</v>
      </c>
      <c r="V234" s="58" t="s">
        <v>210</v>
      </c>
      <c r="W234" s="58" t="s">
        <v>210</v>
      </c>
      <c r="X234" s="58" t="s">
        <v>210</v>
      </c>
      <c r="Y234" s="58" t="s">
        <v>210</v>
      </c>
      <c r="Z234" s="58" t="s">
        <v>210</v>
      </c>
      <c r="AA234" s="58" t="s">
        <v>210</v>
      </c>
    </row>
    <row r="235" spans="1:27" s="128" customFormat="1" ht="15.75" x14ac:dyDescent="0.25">
      <c r="A235" s="198"/>
      <c r="B235" s="194"/>
      <c r="C235" s="14" t="s">
        <v>377</v>
      </c>
      <c r="D235" s="216"/>
      <c r="E235" s="87" t="s">
        <v>292</v>
      </c>
      <c r="F235" s="53"/>
      <c r="G235" s="96"/>
      <c r="H235" s="53"/>
      <c r="I235" s="96"/>
      <c r="J235" s="58"/>
      <c r="K235" s="58">
        <v>38.6</v>
      </c>
      <c r="L235" s="58" t="s">
        <v>210</v>
      </c>
      <c r="M235" s="58" t="s">
        <v>210</v>
      </c>
      <c r="N235" s="58" t="s">
        <v>210</v>
      </c>
      <c r="O235" s="58" t="s">
        <v>210</v>
      </c>
      <c r="P235" s="58" t="s">
        <v>210</v>
      </c>
      <c r="Q235" s="58" t="s">
        <v>210</v>
      </c>
      <c r="R235" s="58" t="s">
        <v>210</v>
      </c>
      <c r="S235" s="58" t="s">
        <v>210</v>
      </c>
      <c r="T235" s="58" t="s">
        <v>210</v>
      </c>
      <c r="U235" s="58" t="s">
        <v>210</v>
      </c>
      <c r="V235" s="58" t="s">
        <v>210</v>
      </c>
      <c r="W235" s="58" t="s">
        <v>210</v>
      </c>
      <c r="X235" s="58" t="s">
        <v>210</v>
      </c>
      <c r="Y235" s="58" t="s">
        <v>210</v>
      </c>
      <c r="Z235" s="58" t="s">
        <v>210</v>
      </c>
      <c r="AA235" s="58" t="s">
        <v>210</v>
      </c>
    </row>
    <row r="236" spans="1:27" s="128" customFormat="1" ht="15.75" x14ac:dyDescent="0.25">
      <c r="A236" s="198"/>
      <c r="B236" s="195"/>
      <c r="C236" s="14" t="s">
        <v>378</v>
      </c>
      <c r="D236" s="216"/>
      <c r="E236" s="87" t="s">
        <v>292</v>
      </c>
      <c r="F236" s="53"/>
      <c r="G236" s="96"/>
      <c r="H236" s="53"/>
      <c r="I236" s="96"/>
      <c r="J236" s="58"/>
      <c r="K236" s="58">
        <v>45.4</v>
      </c>
      <c r="L236" s="58" t="s">
        <v>210</v>
      </c>
      <c r="M236" s="58" t="s">
        <v>210</v>
      </c>
      <c r="N236" s="58" t="s">
        <v>210</v>
      </c>
      <c r="O236" s="58" t="s">
        <v>210</v>
      </c>
      <c r="P236" s="58" t="s">
        <v>210</v>
      </c>
      <c r="Q236" s="58" t="s">
        <v>210</v>
      </c>
      <c r="R236" s="58" t="s">
        <v>210</v>
      </c>
      <c r="S236" s="58" t="s">
        <v>210</v>
      </c>
      <c r="T236" s="58" t="s">
        <v>210</v>
      </c>
      <c r="U236" s="58" t="s">
        <v>210</v>
      </c>
      <c r="V236" s="58" t="s">
        <v>210</v>
      </c>
      <c r="W236" s="58" t="s">
        <v>210</v>
      </c>
      <c r="X236" s="58" t="s">
        <v>210</v>
      </c>
      <c r="Y236" s="58" t="s">
        <v>210</v>
      </c>
      <c r="Z236" s="58" t="s">
        <v>210</v>
      </c>
      <c r="AA236" s="58" t="s">
        <v>210</v>
      </c>
    </row>
    <row r="237" spans="1:27" s="128" customFormat="1" ht="15.75" x14ac:dyDescent="0.25">
      <c r="A237" s="198"/>
      <c r="B237" s="201" t="s">
        <v>372</v>
      </c>
      <c r="C237" s="13" t="s">
        <v>452</v>
      </c>
      <c r="D237" s="200" t="s">
        <v>80</v>
      </c>
      <c r="E237" s="87" t="s">
        <v>292</v>
      </c>
      <c r="F237" s="53"/>
      <c r="G237" s="96"/>
      <c r="H237" s="53"/>
      <c r="I237" s="96"/>
      <c r="J237" s="87"/>
      <c r="K237" s="47">
        <v>35.299999999999997</v>
      </c>
      <c r="L237" s="58" t="s">
        <v>210</v>
      </c>
      <c r="M237" s="58" t="s">
        <v>210</v>
      </c>
      <c r="N237" s="58" t="s">
        <v>210</v>
      </c>
      <c r="O237" s="58" t="s">
        <v>210</v>
      </c>
      <c r="P237" s="58" t="s">
        <v>210</v>
      </c>
      <c r="Q237" s="58" t="s">
        <v>210</v>
      </c>
      <c r="R237" s="58" t="s">
        <v>210</v>
      </c>
      <c r="S237" s="58" t="s">
        <v>210</v>
      </c>
      <c r="T237" s="58" t="s">
        <v>210</v>
      </c>
      <c r="U237" s="58" t="s">
        <v>210</v>
      </c>
      <c r="V237" s="58" t="s">
        <v>210</v>
      </c>
      <c r="W237" s="58" t="s">
        <v>210</v>
      </c>
      <c r="X237" s="58" t="s">
        <v>210</v>
      </c>
      <c r="Y237" s="58" t="s">
        <v>210</v>
      </c>
      <c r="Z237" s="58" t="s">
        <v>210</v>
      </c>
      <c r="AA237" s="58" t="s">
        <v>210</v>
      </c>
    </row>
    <row r="238" spans="1:27" s="128" customFormat="1" ht="15.75" x14ac:dyDescent="0.25">
      <c r="A238" s="198"/>
      <c r="B238" s="194"/>
      <c r="C238" s="14" t="s">
        <v>42</v>
      </c>
      <c r="D238" s="216"/>
      <c r="E238" s="87" t="s">
        <v>292</v>
      </c>
      <c r="F238" s="53"/>
      <c r="G238" s="96"/>
      <c r="H238" s="53"/>
      <c r="I238" s="96"/>
      <c r="J238" s="87"/>
      <c r="K238" s="58">
        <v>36.200000000000003</v>
      </c>
      <c r="L238" s="58" t="s">
        <v>210</v>
      </c>
      <c r="M238" s="58" t="s">
        <v>210</v>
      </c>
      <c r="N238" s="58" t="s">
        <v>210</v>
      </c>
      <c r="O238" s="58" t="s">
        <v>210</v>
      </c>
      <c r="P238" s="58" t="s">
        <v>210</v>
      </c>
      <c r="Q238" s="58" t="s">
        <v>210</v>
      </c>
      <c r="R238" s="58" t="s">
        <v>210</v>
      </c>
      <c r="S238" s="58" t="s">
        <v>210</v>
      </c>
      <c r="T238" s="58" t="s">
        <v>210</v>
      </c>
      <c r="U238" s="58" t="s">
        <v>210</v>
      </c>
      <c r="V238" s="58" t="s">
        <v>210</v>
      </c>
      <c r="W238" s="58" t="s">
        <v>210</v>
      </c>
      <c r="X238" s="58" t="s">
        <v>210</v>
      </c>
      <c r="Y238" s="58" t="s">
        <v>210</v>
      </c>
      <c r="Z238" s="58" t="s">
        <v>210</v>
      </c>
      <c r="AA238" s="58" t="s">
        <v>210</v>
      </c>
    </row>
    <row r="239" spans="1:27" s="128" customFormat="1" ht="15.75" x14ac:dyDescent="0.25">
      <c r="A239" s="198"/>
      <c r="B239" s="194"/>
      <c r="C239" s="14" t="s">
        <v>43</v>
      </c>
      <c r="D239" s="216"/>
      <c r="E239" s="87" t="s">
        <v>292</v>
      </c>
      <c r="F239" s="53"/>
      <c r="G239" s="96"/>
      <c r="H239" s="53"/>
      <c r="I239" s="96"/>
      <c r="J239" s="87"/>
      <c r="K239" s="58">
        <v>34.5</v>
      </c>
      <c r="L239" s="58" t="s">
        <v>210</v>
      </c>
      <c r="M239" s="58" t="s">
        <v>210</v>
      </c>
      <c r="N239" s="58" t="s">
        <v>210</v>
      </c>
      <c r="O239" s="58" t="s">
        <v>210</v>
      </c>
      <c r="P239" s="58" t="s">
        <v>210</v>
      </c>
      <c r="Q239" s="58" t="s">
        <v>210</v>
      </c>
      <c r="R239" s="58" t="s">
        <v>210</v>
      </c>
      <c r="S239" s="58" t="s">
        <v>210</v>
      </c>
      <c r="T239" s="58" t="s">
        <v>210</v>
      </c>
      <c r="U239" s="58" t="s">
        <v>210</v>
      </c>
      <c r="V239" s="58" t="s">
        <v>210</v>
      </c>
      <c r="W239" s="58" t="s">
        <v>210</v>
      </c>
      <c r="X239" s="58" t="s">
        <v>210</v>
      </c>
      <c r="Y239" s="58" t="s">
        <v>210</v>
      </c>
      <c r="Z239" s="58" t="s">
        <v>210</v>
      </c>
      <c r="AA239" s="58" t="s">
        <v>210</v>
      </c>
    </row>
    <row r="240" spans="1:27" s="128" customFormat="1" ht="15.75" x14ac:dyDescent="0.25">
      <c r="A240" s="198"/>
      <c r="B240" s="194"/>
      <c r="C240" s="14" t="s">
        <v>374</v>
      </c>
      <c r="D240" s="216"/>
      <c r="E240" s="87" t="s">
        <v>292</v>
      </c>
      <c r="F240" s="53"/>
      <c r="G240" s="96"/>
      <c r="H240" s="53"/>
      <c r="I240" s="96"/>
      <c r="J240" s="87"/>
      <c r="K240" s="58">
        <v>33.9</v>
      </c>
      <c r="L240" s="58" t="s">
        <v>210</v>
      </c>
      <c r="M240" s="58" t="s">
        <v>210</v>
      </c>
      <c r="N240" s="58" t="s">
        <v>210</v>
      </c>
      <c r="O240" s="58" t="s">
        <v>210</v>
      </c>
      <c r="P240" s="58" t="s">
        <v>210</v>
      </c>
      <c r="Q240" s="58" t="s">
        <v>210</v>
      </c>
      <c r="R240" s="58" t="s">
        <v>210</v>
      </c>
      <c r="S240" s="58" t="s">
        <v>210</v>
      </c>
      <c r="T240" s="58" t="s">
        <v>210</v>
      </c>
      <c r="U240" s="58" t="s">
        <v>210</v>
      </c>
      <c r="V240" s="58" t="s">
        <v>210</v>
      </c>
      <c r="W240" s="58" t="s">
        <v>210</v>
      </c>
      <c r="X240" s="58" t="s">
        <v>210</v>
      </c>
      <c r="Y240" s="58" t="s">
        <v>210</v>
      </c>
      <c r="Z240" s="58" t="s">
        <v>210</v>
      </c>
      <c r="AA240" s="58" t="s">
        <v>210</v>
      </c>
    </row>
    <row r="241" spans="1:27" s="128" customFormat="1" ht="15.75" x14ac:dyDescent="0.25">
      <c r="A241" s="198"/>
      <c r="B241" s="194"/>
      <c r="C241" s="99" t="s">
        <v>2</v>
      </c>
      <c r="D241" s="216"/>
      <c r="E241" s="87" t="s">
        <v>292</v>
      </c>
      <c r="F241" s="53"/>
      <c r="G241" s="96"/>
      <c r="H241" s="53"/>
      <c r="I241" s="96"/>
      <c r="J241" s="87"/>
      <c r="K241" s="58">
        <v>34.9</v>
      </c>
      <c r="L241" s="58" t="s">
        <v>210</v>
      </c>
      <c r="M241" s="58" t="s">
        <v>210</v>
      </c>
      <c r="N241" s="58" t="s">
        <v>210</v>
      </c>
      <c r="O241" s="58" t="s">
        <v>210</v>
      </c>
      <c r="P241" s="58" t="s">
        <v>210</v>
      </c>
      <c r="Q241" s="58" t="s">
        <v>210</v>
      </c>
      <c r="R241" s="58" t="s">
        <v>210</v>
      </c>
      <c r="S241" s="58" t="s">
        <v>210</v>
      </c>
      <c r="T241" s="58" t="s">
        <v>210</v>
      </c>
      <c r="U241" s="58" t="s">
        <v>210</v>
      </c>
      <c r="V241" s="58" t="s">
        <v>210</v>
      </c>
      <c r="W241" s="58" t="s">
        <v>210</v>
      </c>
      <c r="X241" s="58" t="s">
        <v>210</v>
      </c>
      <c r="Y241" s="58" t="s">
        <v>210</v>
      </c>
      <c r="Z241" s="58" t="s">
        <v>210</v>
      </c>
      <c r="AA241" s="58" t="s">
        <v>210</v>
      </c>
    </row>
    <row r="242" spans="1:27" s="128" customFormat="1" ht="15.75" x14ac:dyDescent="0.25">
      <c r="A242" s="198"/>
      <c r="B242" s="194"/>
      <c r="C242" s="99" t="s">
        <v>3</v>
      </c>
      <c r="D242" s="216"/>
      <c r="E242" s="87" t="s">
        <v>292</v>
      </c>
      <c r="F242" s="53"/>
      <c r="G242" s="96"/>
      <c r="H242" s="53"/>
      <c r="I242" s="96"/>
      <c r="J242" s="87"/>
      <c r="K242" s="58">
        <v>33</v>
      </c>
      <c r="L242" s="58" t="s">
        <v>210</v>
      </c>
      <c r="M242" s="58" t="s">
        <v>210</v>
      </c>
      <c r="N242" s="58" t="s">
        <v>210</v>
      </c>
      <c r="O242" s="58" t="s">
        <v>210</v>
      </c>
      <c r="P242" s="58" t="s">
        <v>210</v>
      </c>
      <c r="Q242" s="58" t="s">
        <v>210</v>
      </c>
      <c r="R242" s="58" t="s">
        <v>210</v>
      </c>
      <c r="S242" s="58" t="s">
        <v>210</v>
      </c>
      <c r="T242" s="58" t="s">
        <v>210</v>
      </c>
      <c r="U242" s="58" t="s">
        <v>210</v>
      </c>
      <c r="V242" s="58" t="s">
        <v>210</v>
      </c>
      <c r="W242" s="58" t="s">
        <v>210</v>
      </c>
      <c r="X242" s="58" t="s">
        <v>210</v>
      </c>
      <c r="Y242" s="58" t="s">
        <v>210</v>
      </c>
      <c r="Z242" s="58" t="s">
        <v>210</v>
      </c>
      <c r="AA242" s="58" t="s">
        <v>210</v>
      </c>
    </row>
    <row r="243" spans="1:27" s="128" customFormat="1" ht="15.75" x14ac:dyDescent="0.25">
      <c r="A243" s="198"/>
      <c r="B243" s="194"/>
      <c r="C243" s="14" t="s">
        <v>375</v>
      </c>
      <c r="D243" s="216"/>
      <c r="E243" s="87" t="s">
        <v>292</v>
      </c>
      <c r="F243" s="53"/>
      <c r="G243" s="96"/>
      <c r="H243" s="53"/>
      <c r="I243" s="96"/>
      <c r="J243" s="87"/>
      <c r="K243" s="58">
        <v>42.4</v>
      </c>
      <c r="L243" s="58" t="s">
        <v>210</v>
      </c>
      <c r="M243" s="58" t="s">
        <v>210</v>
      </c>
      <c r="N243" s="58" t="s">
        <v>210</v>
      </c>
      <c r="O243" s="58" t="s">
        <v>210</v>
      </c>
      <c r="P243" s="58" t="s">
        <v>210</v>
      </c>
      <c r="Q243" s="58" t="s">
        <v>210</v>
      </c>
      <c r="R243" s="58" t="s">
        <v>210</v>
      </c>
      <c r="S243" s="58" t="s">
        <v>210</v>
      </c>
      <c r="T243" s="58" t="s">
        <v>210</v>
      </c>
      <c r="U243" s="58" t="s">
        <v>210</v>
      </c>
      <c r="V243" s="58" t="s">
        <v>210</v>
      </c>
      <c r="W243" s="58" t="s">
        <v>210</v>
      </c>
      <c r="X243" s="58" t="s">
        <v>210</v>
      </c>
      <c r="Y243" s="58" t="s">
        <v>210</v>
      </c>
      <c r="Z243" s="58" t="s">
        <v>210</v>
      </c>
      <c r="AA243" s="58" t="s">
        <v>210</v>
      </c>
    </row>
    <row r="244" spans="1:27" s="128" customFormat="1" ht="15.75" x14ac:dyDescent="0.25">
      <c r="A244" s="198"/>
      <c r="B244" s="194"/>
      <c r="C244" s="99" t="s">
        <v>5</v>
      </c>
      <c r="D244" s="216"/>
      <c r="E244" s="87" t="s">
        <v>292</v>
      </c>
      <c r="F244" s="53"/>
      <c r="G244" s="96"/>
      <c r="H244" s="53"/>
      <c r="I244" s="96"/>
      <c r="J244" s="87"/>
      <c r="K244" s="58">
        <v>42.3</v>
      </c>
      <c r="L244" s="58" t="s">
        <v>210</v>
      </c>
      <c r="M244" s="58" t="s">
        <v>210</v>
      </c>
      <c r="N244" s="58" t="s">
        <v>210</v>
      </c>
      <c r="O244" s="58" t="s">
        <v>210</v>
      </c>
      <c r="P244" s="58" t="s">
        <v>210</v>
      </c>
      <c r="Q244" s="58" t="s">
        <v>210</v>
      </c>
      <c r="R244" s="58" t="s">
        <v>210</v>
      </c>
      <c r="S244" s="58" t="s">
        <v>210</v>
      </c>
      <c r="T244" s="58" t="s">
        <v>210</v>
      </c>
      <c r="U244" s="58" t="s">
        <v>210</v>
      </c>
      <c r="V244" s="58" t="s">
        <v>210</v>
      </c>
      <c r="W244" s="58" t="s">
        <v>210</v>
      </c>
      <c r="X244" s="58" t="s">
        <v>210</v>
      </c>
      <c r="Y244" s="58" t="s">
        <v>210</v>
      </c>
      <c r="Z244" s="58" t="s">
        <v>210</v>
      </c>
      <c r="AA244" s="58" t="s">
        <v>210</v>
      </c>
    </row>
    <row r="245" spans="1:27" s="128" customFormat="1" ht="15.75" x14ac:dyDescent="0.25">
      <c r="A245" s="198"/>
      <c r="B245" s="194"/>
      <c r="C245" s="99" t="s">
        <v>6</v>
      </c>
      <c r="D245" s="216"/>
      <c r="E245" s="87" t="s">
        <v>292</v>
      </c>
      <c r="F245" s="53"/>
      <c r="G245" s="96"/>
      <c r="H245" s="53"/>
      <c r="I245" s="96"/>
      <c r="J245" s="87"/>
      <c r="K245" s="58">
        <v>42.6</v>
      </c>
      <c r="L245" s="58" t="s">
        <v>210</v>
      </c>
      <c r="M245" s="58" t="s">
        <v>210</v>
      </c>
      <c r="N245" s="58" t="s">
        <v>210</v>
      </c>
      <c r="O245" s="58" t="s">
        <v>210</v>
      </c>
      <c r="P245" s="58" t="s">
        <v>210</v>
      </c>
      <c r="Q245" s="58" t="s">
        <v>210</v>
      </c>
      <c r="R245" s="58" t="s">
        <v>210</v>
      </c>
      <c r="S245" s="58" t="s">
        <v>210</v>
      </c>
      <c r="T245" s="58" t="s">
        <v>210</v>
      </c>
      <c r="U245" s="58" t="s">
        <v>210</v>
      </c>
      <c r="V245" s="58" t="s">
        <v>210</v>
      </c>
      <c r="W245" s="58" t="s">
        <v>210</v>
      </c>
      <c r="X245" s="58" t="s">
        <v>210</v>
      </c>
      <c r="Y245" s="58" t="s">
        <v>210</v>
      </c>
      <c r="Z245" s="58" t="s">
        <v>210</v>
      </c>
      <c r="AA245" s="58" t="s">
        <v>210</v>
      </c>
    </row>
    <row r="246" spans="1:27" s="128" customFormat="1" ht="15.75" x14ac:dyDescent="0.25">
      <c r="A246" s="198"/>
      <c r="B246" s="194"/>
      <c r="C246" s="14" t="s">
        <v>376</v>
      </c>
      <c r="D246" s="216"/>
      <c r="E246" s="87" t="s">
        <v>292</v>
      </c>
      <c r="F246" s="53"/>
      <c r="G246" s="96"/>
      <c r="H246" s="53"/>
      <c r="I246" s="96"/>
      <c r="J246" s="87"/>
      <c r="K246" s="58">
        <v>37.700000000000003</v>
      </c>
      <c r="L246" s="58" t="s">
        <v>210</v>
      </c>
      <c r="M246" s="58" t="s">
        <v>210</v>
      </c>
      <c r="N246" s="58" t="s">
        <v>210</v>
      </c>
      <c r="O246" s="58" t="s">
        <v>210</v>
      </c>
      <c r="P246" s="58" t="s">
        <v>210</v>
      </c>
      <c r="Q246" s="58" t="s">
        <v>210</v>
      </c>
      <c r="R246" s="58" t="s">
        <v>210</v>
      </c>
      <c r="S246" s="58" t="s">
        <v>210</v>
      </c>
      <c r="T246" s="58" t="s">
        <v>210</v>
      </c>
      <c r="U246" s="58" t="s">
        <v>210</v>
      </c>
      <c r="V246" s="58" t="s">
        <v>210</v>
      </c>
      <c r="W246" s="58" t="s">
        <v>210</v>
      </c>
      <c r="X246" s="58" t="s">
        <v>210</v>
      </c>
      <c r="Y246" s="58" t="s">
        <v>210</v>
      </c>
      <c r="Z246" s="58" t="s">
        <v>210</v>
      </c>
      <c r="AA246" s="58" t="s">
        <v>210</v>
      </c>
    </row>
    <row r="247" spans="1:27" s="128" customFormat="1" ht="15.75" x14ac:dyDescent="0.25">
      <c r="A247" s="198"/>
      <c r="B247" s="194"/>
      <c r="C247" s="14" t="s">
        <v>377</v>
      </c>
      <c r="D247" s="216"/>
      <c r="E247" s="87" t="s">
        <v>292</v>
      </c>
      <c r="F247" s="53"/>
      <c r="G247" s="96"/>
      <c r="H247" s="53"/>
      <c r="I247" s="96"/>
      <c r="J247" s="87"/>
      <c r="K247" s="58">
        <v>32</v>
      </c>
      <c r="L247" s="58" t="s">
        <v>210</v>
      </c>
      <c r="M247" s="58" t="s">
        <v>210</v>
      </c>
      <c r="N247" s="58" t="s">
        <v>210</v>
      </c>
      <c r="O247" s="58" t="s">
        <v>210</v>
      </c>
      <c r="P247" s="58" t="s">
        <v>210</v>
      </c>
      <c r="Q247" s="58" t="s">
        <v>210</v>
      </c>
      <c r="R247" s="58" t="s">
        <v>210</v>
      </c>
      <c r="S247" s="58" t="s">
        <v>210</v>
      </c>
      <c r="T247" s="58" t="s">
        <v>210</v>
      </c>
      <c r="U247" s="58" t="s">
        <v>210</v>
      </c>
      <c r="V247" s="58" t="s">
        <v>210</v>
      </c>
      <c r="W247" s="58" t="s">
        <v>210</v>
      </c>
      <c r="X247" s="58" t="s">
        <v>210</v>
      </c>
      <c r="Y247" s="58" t="s">
        <v>210</v>
      </c>
      <c r="Z247" s="58" t="s">
        <v>210</v>
      </c>
      <c r="AA247" s="58" t="s">
        <v>210</v>
      </c>
    </row>
    <row r="248" spans="1:27" s="128" customFormat="1" ht="15.75" x14ac:dyDescent="0.25">
      <c r="A248" s="198"/>
      <c r="B248" s="195"/>
      <c r="C248" s="14" t="s">
        <v>378</v>
      </c>
      <c r="D248" s="216"/>
      <c r="E248" s="87" t="s">
        <v>292</v>
      </c>
      <c r="F248" s="53"/>
      <c r="G248" s="96"/>
      <c r="H248" s="53"/>
      <c r="I248" s="96"/>
      <c r="J248" s="87"/>
      <c r="K248" s="58">
        <v>30</v>
      </c>
      <c r="L248" s="58" t="s">
        <v>210</v>
      </c>
      <c r="M248" s="58" t="s">
        <v>210</v>
      </c>
      <c r="N248" s="58" t="s">
        <v>210</v>
      </c>
      <c r="O248" s="58" t="s">
        <v>210</v>
      </c>
      <c r="P248" s="58" t="s">
        <v>210</v>
      </c>
      <c r="Q248" s="58" t="s">
        <v>210</v>
      </c>
      <c r="R248" s="58" t="s">
        <v>210</v>
      </c>
      <c r="S248" s="58" t="s">
        <v>210</v>
      </c>
      <c r="T248" s="58" t="s">
        <v>210</v>
      </c>
      <c r="U248" s="58" t="s">
        <v>210</v>
      </c>
      <c r="V248" s="58" t="s">
        <v>210</v>
      </c>
      <c r="W248" s="58" t="s">
        <v>210</v>
      </c>
      <c r="X248" s="58" t="s">
        <v>210</v>
      </c>
      <c r="Y248" s="58" t="s">
        <v>210</v>
      </c>
      <c r="Z248" s="58" t="s">
        <v>210</v>
      </c>
      <c r="AA248" s="58" t="s">
        <v>210</v>
      </c>
    </row>
    <row r="249" spans="1:27" s="128" customFormat="1" ht="15.75" x14ac:dyDescent="0.25">
      <c r="A249" s="198"/>
      <c r="B249" s="201" t="s">
        <v>373</v>
      </c>
      <c r="C249" s="13" t="s">
        <v>452</v>
      </c>
      <c r="D249" s="200" t="s">
        <v>80</v>
      </c>
      <c r="E249" s="87" t="s">
        <v>293</v>
      </c>
      <c r="F249" s="53"/>
      <c r="G249" s="96"/>
      <c r="H249" s="53"/>
      <c r="I249" s="96"/>
      <c r="J249" s="87"/>
      <c r="K249" s="47">
        <v>12.1</v>
      </c>
      <c r="L249" s="58" t="s">
        <v>210</v>
      </c>
      <c r="M249" s="58" t="s">
        <v>210</v>
      </c>
      <c r="N249" s="58" t="s">
        <v>210</v>
      </c>
      <c r="O249" s="58" t="s">
        <v>210</v>
      </c>
      <c r="P249" s="58" t="s">
        <v>210</v>
      </c>
      <c r="Q249" s="58" t="s">
        <v>210</v>
      </c>
      <c r="R249" s="58" t="s">
        <v>210</v>
      </c>
      <c r="S249" s="58" t="s">
        <v>210</v>
      </c>
      <c r="T249" s="58" t="s">
        <v>210</v>
      </c>
      <c r="U249" s="58" t="s">
        <v>210</v>
      </c>
      <c r="V249" s="58" t="s">
        <v>210</v>
      </c>
      <c r="W249" s="58" t="s">
        <v>210</v>
      </c>
      <c r="X249" s="58" t="s">
        <v>210</v>
      </c>
      <c r="Y249" s="58" t="s">
        <v>210</v>
      </c>
      <c r="Z249" s="58" t="s">
        <v>210</v>
      </c>
      <c r="AA249" s="58" t="s">
        <v>210</v>
      </c>
    </row>
    <row r="250" spans="1:27" s="128" customFormat="1" ht="15.75" x14ac:dyDescent="0.25">
      <c r="A250" s="198"/>
      <c r="B250" s="194"/>
      <c r="C250" s="14" t="s">
        <v>42</v>
      </c>
      <c r="D250" s="216"/>
      <c r="E250" s="87" t="s">
        <v>293</v>
      </c>
      <c r="F250" s="53"/>
      <c r="G250" s="96"/>
      <c r="H250" s="53"/>
      <c r="I250" s="96"/>
      <c r="J250" s="87"/>
      <c r="K250" s="58">
        <v>16.600000000000001</v>
      </c>
      <c r="L250" s="58" t="s">
        <v>210</v>
      </c>
      <c r="M250" s="58" t="s">
        <v>210</v>
      </c>
      <c r="N250" s="58" t="s">
        <v>210</v>
      </c>
      <c r="O250" s="58" t="s">
        <v>210</v>
      </c>
      <c r="P250" s="58" t="s">
        <v>210</v>
      </c>
      <c r="Q250" s="58" t="s">
        <v>210</v>
      </c>
      <c r="R250" s="58" t="s">
        <v>210</v>
      </c>
      <c r="S250" s="58" t="s">
        <v>210</v>
      </c>
      <c r="T250" s="58" t="s">
        <v>210</v>
      </c>
      <c r="U250" s="58" t="s">
        <v>210</v>
      </c>
      <c r="V250" s="58" t="s">
        <v>210</v>
      </c>
      <c r="W250" s="58" t="s">
        <v>210</v>
      </c>
      <c r="X250" s="58" t="s">
        <v>210</v>
      </c>
      <c r="Y250" s="58" t="s">
        <v>210</v>
      </c>
      <c r="Z250" s="58" t="s">
        <v>210</v>
      </c>
      <c r="AA250" s="58" t="s">
        <v>210</v>
      </c>
    </row>
    <row r="251" spans="1:27" s="128" customFormat="1" ht="15.75" x14ac:dyDescent="0.25">
      <c r="A251" s="198"/>
      <c r="B251" s="194"/>
      <c r="C251" s="14" t="s">
        <v>43</v>
      </c>
      <c r="D251" s="216"/>
      <c r="E251" s="87" t="s">
        <v>293</v>
      </c>
      <c r="F251" s="53"/>
      <c r="G251" s="96"/>
      <c r="H251" s="53"/>
      <c r="I251" s="96"/>
      <c r="J251" s="87"/>
      <c r="K251" s="58">
        <v>7.9</v>
      </c>
      <c r="L251" s="58" t="s">
        <v>210</v>
      </c>
      <c r="M251" s="58" t="s">
        <v>210</v>
      </c>
      <c r="N251" s="58" t="s">
        <v>210</v>
      </c>
      <c r="O251" s="58" t="s">
        <v>210</v>
      </c>
      <c r="P251" s="58" t="s">
        <v>210</v>
      </c>
      <c r="Q251" s="58" t="s">
        <v>210</v>
      </c>
      <c r="R251" s="58" t="s">
        <v>210</v>
      </c>
      <c r="S251" s="58" t="s">
        <v>210</v>
      </c>
      <c r="T251" s="58" t="s">
        <v>210</v>
      </c>
      <c r="U251" s="58" t="s">
        <v>210</v>
      </c>
      <c r="V251" s="58" t="s">
        <v>210</v>
      </c>
      <c r="W251" s="58" t="s">
        <v>210</v>
      </c>
      <c r="X251" s="58" t="s">
        <v>210</v>
      </c>
      <c r="Y251" s="58" t="s">
        <v>210</v>
      </c>
      <c r="Z251" s="58" t="s">
        <v>210</v>
      </c>
      <c r="AA251" s="58" t="s">
        <v>210</v>
      </c>
    </row>
    <row r="252" spans="1:27" s="128" customFormat="1" ht="15.75" x14ac:dyDescent="0.25">
      <c r="A252" s="198"/>
      <c r="B252" s="194"/>
      <c r="C252" s="14" t="s">
        <v>374</v>
      </c>
      <c r="D252" s="216"/>
      <c r="E252" s="87" t="s">
        <v>293</v>
      </c>
      <c r="F252" s="53"/>
      <c r="G252" s="96"/>
      <c r="H252" s="53"/>
      <c r="I252" s="96"/>
      <c r="J252" s="87"/>
      <c r="K252" s="58">
        <v>11.5</v>
      </c>
      <c r="L252" s="58" t="s">
        <v>210</v>
      </c>
      <c r="M252" s="58" t="s">
        <v>210</v>
      </c>
      <c r="N252" s="58" t="s">
        <v>210</v>
      </c>
      <c r="O252" s="58" t="s">
        <v>210</v>
      </c>
      <c r="P252" s="58" t="s">
        <v>210</v>
      </c>
      <c r="Q252" s="58" t="s">
        <v>210</v>
      </c>
      <c r="R252" s="58" t="s">
        <v>210</v>
      </c>
      <c r="S252" s="58" t="s">
        <v>210</v>
      </c>
      <c r="T252" s="58" t="s">
        <v>210</v>
      </c>
      <c r="U252" s="58" t="s">
        <v>210</v>
      </c>
      <c r="V252" s="58" t="s">
        <v>210</v>
      </c>
      <c r="W252" s="58" t="s">
        <v>210</v>
      </c>
      <c r="X252" s="58" t="s">
        <v>210</v>
      </c>
      <c r="Y252" s="58" t="s">
        <v>210</v>
      </c>
      <c r="Z252" s="58" t="s">
        <v>210</v>
      </c>
      <c r="AA252" s="58" t="s">
        <v>210</v>
      </c>
    </row>
    <row r="253" spans="1:27" s="128" customFormat="1" ht="15.75" x14ac:dyDescent="0.25">
      <c r="A253" s="198"/>
      <c r="B253" s="194"/>
      <c r="C253" s="99" t="s">
        <v>2</v>
      </c>
      <c r="D253" s="216"/>
      <c r="E253" s="87" t="s">
        <v>293</v>
      </c>
      <c r="F253" s="53"/>
      <c r="G253" s="96"/>
      <c r="H253" s="53"/>
      <c r="I253" s="96"/>
      <c r="J253" s="87"/>
      <c r="K253" s="58">
        <v>15.1</v>
      </c>
      <c r="L253" s="58" t="s">
        <v>210</v>
      </c>
      <c r="M253" s="58" t="s">
        <v>210</v>
      </c>
      <c r="N253" s="58" t="s">
        <v>210</v>
      </c>
      <c r="O253" s="58" t="s">
        <v>210</v>
      </c>
      <c r="P253" s="58" t="s">
        <v>210</v>
      </c>
      <c r="Q253" s="58" t="s">
        <v>210</v>
      </c>
      <c r="R253" s="58" t="s">
        <v>210</v>
      </c>
      <c r="S253" s="58" t="s">
        <v>210</v>
      </c>
      <c r="T253" s="58" t="s">
        <v>210</v>
      </c>
      <c r="U253" s="58" t="s">
        <v>210</v>
      </c>
      <c r="V253" s="58" t="s">
        <v>210</v>
      </c>
      <c r="W253" s="58" t="s">
        <v>210</v>
      </c>
      <c r="X253" s="58" t="s">
        <v>210</v>
      </c>
      <c r="Y253" s="58" t="s">
        <v>210</v>
      </c>
      <c r="Z253" s="58" t="s">
        <v>210</v>
      </c>
      <c r="AA253" s="58" t="s">
        <v>210</v>
      </c>
    </row>
    <row r="254" spans="1:27" s="128" customFormat="1" ht="15.75" x14ac:dyDescent="0.25">
      <c r="A254" s="198"/>
      <c r="B254" s="194"/>
      <c r="C254" s="99" t="s">
        <v>3</v>
      </c>
      <c r="D254" s="216"/>
      <c r="E254" s="87" t="s">
        <v>293</v>
      </c>
      <c r="F254" s="53"/>
      <c r="G254" s="96"/>
      <c r="H254" s="53"/>
      <c r="I254" s="96"/>
      <c r="J254" s="87"/>
      <c r="K254" s="58">
        <v>8.3000000000000007</v>
      </c>
      <c r="L254" s="58" t="s">
        <v>210</v>
      </c>
      <c r="M254" s="58" t="s">
        <v>210</v>
      </c>
      <c r="N254" s="58" t="s">
        <v>210</v>
      </c>
      <c r="O254" s="58" t="s">
        <v>210</v>
      </c>
      <c r="P254" s="58" t="s">
        <v>210</v>
      </c>
      <c r="Q254" s="58" t="s">
        <v>210</v>
      </c>
      <c r="R254" s="58" t="s">
        <v>210</v>
      </c>
      <c r="S254" s="58" t="s">
        <v>210</v>
      </c>
      <c r="T254" s="58" t="s">
        <v>210</v>
      </c>
      <c r="U254" s="58" t="s">
        <v>210</v>
      </c>
      <c r="V254" s="58" t="s">
        <v>210</v>
      </c>
      <c r="W254" s="58" t="s">
        <v>210</v>
      </c>
      <c r="X254" s="58" t="s">
        <v>210</v>
      </c>
      <c r="Y254" s="58" t="s">
        <v>210</v>
      </c>
      <c r="Z254" s="58" t="s">
        <v>210</v>
      </c>
      <c r="AA254" s="58" t="s">
        <v>210</v>
      </c>
    </row>
    <row r="255" spans="1:27" s="128" customFormat="1" ht="15.75" x14ac:dyDescent="0.25">
      <c r="A255" s="198"/>
      <c r="B255" s="194"/>
      <c r="C255" s="14" t="s">
        <v>375</v>
      </c>
      <c r="D255" s="216"/>
      <c r="E255" s="87" t="s">
        <v>293</v>
      </c>
      <c r="F255" s="53"/>
      <c r="G255" s="96"/>
      <c r="H255" s="53"/>
      <c r="I255" s="96"/>
      <c r="J255" s="87"/>
      <c r="K255" s="58">
        <v>14.8</v>
      </c>
      <c r="L255" s="58" t="s">
        <v>210</v>
      </c>
      <c r="M255" s="58" t="s">
        <v>210</v>
      </c>
      <c r="N255" s="58" t="s">
        <v>210</v>
      </c>
      <c r="O255" s="58" t="s">
        <v>210</v>
      </c>
      <c r="P255" s="58" t="s">
        <v>210</v>
      </c>
      <c r="Q255" s="58" t="s">
        <v>210</v>
      </c>
      <c r="R255" s="58" t="s">
        <v>210</v>
      </c>
      <c r="S255" s="58" t="s">
        <v>210</v>
      </c>
      <c r="T255" s="58" t="s">
        <v>210</v>
      </c>
      <c r="U255" s="58" t="s">
        <v>210</v>
      </c>
      <c r="V255" s="58" t="s">
        <v>210</v>
      </c>
      <c r="W255" s="58" t="s">
        <v>210</v>
      </c>
      <c r="X255" s="58" t="s">
        <v>210</v>
      </c>
      <c r="Y255" s="58" t="s">
        <v>210</v>
      </c>
      <c r="Z255" s="58" t="s">
        <v>210</v>
      </c>
      <c r="AA255" s="58" t="s">
        <v>210</v>
      </c>
    </row>
    <row r="256" spans="1:27" s="128" customFormat="1" ht="15.75" x14ac:dyDescent="0.25">
      <c r="A256" s="198"/>
      <c r="B256" s="194"/>
      <c r="C256" s="99" t="s">
        <v>5</v>
      </c>
      <c r="D256" s="216"/>
      <c r="E256" s="87" t="s">
        <v>293</v>
      </c>
      <c r="F256" s="53"/>
      <c r="G256" s="96"/>
      <c r="H256" s="53"/>
      <c r="I256" s="96"/>
      <c r="J256" s="87"/>
      <c r="K256" s="58">
        <v>24.1</v>
      </c>
      <c r="L256" s="58" t="s">
        <v>210</v>
      </c>
      <c r="M256" s="58" t="s">
        <v>210</v>
      </c>
      <c r="N256" s="58" t="s">
        <v>210</v>
      </c>
      <c r="O256" s="58" t="s">
        <v>210</v>
      </c>
      <c r="P256" s="58" t="s">
        <v>210</v>
      </c>
      <c r="Q256" s="58" t="s">
        <v>210</v>
      </c>
      <c r="R256" s="58" t="s">
        <v>210</v>
      </c>
      <c r="S256" s="58" t="s">
        <v>210</v>
      </c>
      <c r="T256" s="58" t="s">
        <v>210</v>
      </c>
      <c r="U256" s="58" t="s">
        <v>210</v>
      </c>
      <c r="V256" s="58" t="s">
        <v>210</v>
      </c>
      <c r="W256" s="58" t="s">
        <v>210</v>
      </c>
      <c r="X256" s="58" t="s">
        <v>210</v>
      </c>
      <c r="Y256" s="58" t="s">
        <v>210</v>
      </c>
      <c r="Z256" s="58" t="s">
        <v>210</v>
      </c>
      <c r="AA256" s="58" t="s">
        <v>210</v>
      </c>
    </row>
    <row r="257" spans="1:27" s="128" customFormat="1" ht="15.75" x14ac:dyDescent="0.25">
      <c r="A257" s="198"/>
      <c r="B257" s="194"/>
      <c r="C257" s="99" t="s">
        <v>6</v>
      </c>
      <c r="D257" s="216"/>
      <c r="E257" s="87" t="s">
        <v>293</v>
      </c>
      <c r="F257" s="53"/>
      <c r="G257" s="96"/>
      <c r="H257" s="53"/>
      <c r="I257" s="96"/>
      <c r="J257" s="87"/>
      <c r="K257" s="58">
        <v>5.4</v>
      </c>
      <c r="L257" s="58" t="s">
        <v>210</v>
      </c>
      <c r="M257" s="58" t="s">
        <v>210</v>
      </c>
      <c r="N257" s="58" t="s">
        <v>210</v>
      </c>
      <c r="O257" s="58" t="s">
        <v>210</v>
      </c>
      <c r="P257" s="58" t="s">
        <v>210</v>
      </c>
      <c r="Q257" s="58" t="s">
        <v>210</v>
      </c>
      <c r="R257" s="58" t="s">
        <v>210</v>
      </c>
      <c r="S257" s="58" t="s">
        <v>210</v>
      </c>
      <c r="T257" s="58" t="s">
        <v>210</v>
      </c>
      <c r="U257" s="58" t="s">
        <v>210</v>
      </c>
      <c r="V257" s="58" t="s">
        <v>210</v>
      </c>
      <c r="W257" s="58" t="s">
        <v>210</v>
      </c>
      <c r="X257" s="58" t="s">
        <v>210</v>
      </c>
      <c r="Y257" s="58" t="s">
        <v>210</v>
      </c>
      <c r="Z257" s="58" t="s">
        <v>210</v>
      </c>
      <c r="AA257" s="58" t="s">
        <v>210</v>
      </c>
    </row>
    <row r="258" spans="1:27" s="128" customFormat="1" ht="15.75" x14ac:dyDescent="0.25">
      <c r="A258" s="198"/>
      <c r="B258" s="194"/>
      <c r="C258" s="14" t="s">
        <v>376</v>
      </c>
      <c r="D258" s="216"/>
      <c r="E258" s="87" t="s">
        <v>293</v>
      </c>
      <c r="F258" s="53"/>
      <c r="G258" s="96"/>
      <c r="H258" s="53"/>
      <c r="I258" s="96"/>
      <c r="J258" s="87"/>
      <c r="K258" s="58">
        <v>15.1</v>
      </c>
      <c r="L258" s="58" t="s">
        <v>210</v>
      </c>
      <c r="M258" s="58" t="s">
        <v>210</v>
      </c>
      <c r="N258" s="58" t="s">
        <v>210</v>
      </c>
      <c r="O258" s="58" t="s">
        <v>210</v>
      </c>
      <c r="P258" s="58" t="s">
        <v>210</v>
      </c>
      <c r="Q258" s="58" t="s">
        <v>210</v>
      </c>
      <c r="R258" s="58" t="s">
        <v>210</v>
      </c>
      <c r="S258" s="58" t="s">
        <v>210</v>
      </c>
      <c r="T258" s="58" t="s">
        <v>210</v>
      </c>
      <c r="U258" s="58" t="s">
        <v>210</v>
      </c>
      <c r="V258" s="58" t="s">
        <v>210</v>
      </c>
      <c r="W258" s="58" t="s">
        <v>210</v>
      </c>
      <c r="X258" s="58" t="s">
        <v>210</v>
      </c>
      <c r="Y258" s="58" t="s">
        <v>210</v>
      </c>
      <c r="Z258" s="58" t="s">
        <v>210</v>
      </c>
      <c r="AA258" s="58" t="s">
        <v>210</v>
      </c>
    </row>
    <row r="259" spans="1:27" s="128" customFormat="1" ht="15.75" x14ac:dyDescent="0.25">
      <c r="A259" s="198"/>
      <c r="B259" s="194"/>
      <c r="C259" s="14" t="s">
        <v>377</v>
      </c>
      <c r="D259" s="216"/>
      <c r="E259" s="87" t="s">
        <v>293</v>
      </c>
      <c r="F259" s="53"/>
      <c r="G259" s="96"/>
      <c r="H259" s="53"/>
      <c r="I259" s="96"/>
      <c r="J259" s="87"/>
      <c r="K259" s="58">
        <v>11.2</v>
      </c>
      <c r="L259" s="58" t="s">
        <v>210</v>
      </c>
      <c r="M259" s="58" t="s">
        <v>210</v>
      </c>
      <c r="N259" s="58" t="s">
        <v>210</v>
      </c>
      <c r="O259" s="58" t="s">
        <v>210</v>
      </c>
      <c r="P259" s="58" t="s">
        <v>210</v>
      </c>
      <c r="Q259" s="58" t="s">
        <v>210</v>
      </c>
      <c r="R259" s="58" t="s">
        <v>210</v>
      </c>
      <c r="S259" s="58" t="s">
        <v>210</v>
      </c>
      <c r="T259" s="58" t="s">
        <v>210</v>
      </c>
      <c r="U259" s="58" t="s">
        <v>210</v>
      </c>
      <c r="V259" s="58" t="s">
        <v>210</v>
      </c>
      <c r="W259" s="58" t="s">
        <v>210</v>
      </c>
      <c r="X259" s="58" t="s">
        <v>210</v>
      </c>
      <c r="Y259" s="58" t="s">
        <v>210</v>
      </c>
      <c r="Z259" s="58" t="s">
        <v>210</v>
      </c>
      <c r="AA259" s="58" t="s">
        <v>210</v>
      </c>
    </row>
    <row r="260" spans="1:27" s="128" customFormat="1" ht="15.75" x14ac:dyDescent="0.25">
      <c r="A260" s="198"/>
      <c r="B260" s="195"/>
      <c r="C260" s="14" t="s">
        <v>378</v>
      </c>
      <c r="D260" s="216"/>
      <c r="E260" s="87" t="s">
        <v>293</v>
      </c>
      <c r="F260" s="53"/>
      <c r="G260" s="96"/>
      <c r="H260" s="53"/>
      <c r="I260" s="96"/>
      <c r="J260" s="87"/>
      <c r="K260" s="58">
        <v>5.4</v>
      </c>
      <c r="L260" s="58" t="s">
        <v>210</v>
      </c>
      <c r="M260" s="58" t="s">
        <v>210</v>
      </c>
      <c r="N260" s="58" t="s">
        <v>210</v>
      </c>
      <c r="O260" s="58" t="s">
        <v>210</v>
      </c>
      <c r="P260" s="58" t="s">
        <v>210</v>
      </c>
      <c r="Q260" s="58" t="s">
        <v>210</v>
      </c>
      <c r="R260" s="58" t="s">
        <v>210</v>
      </c>
      <c r="S260" s="58" t="s">
        <v>210</v>
      </c>
      <c r="T260" s="58" t="s">
        <v>210</v>
      </c>
      <c r="U260" s="58" t="s">
        <v>210</v>
      </c>
      <c r="V260" s="58" t="s">
        <v>210</v>
      </c>
      <c r="W260" s="58" t="s">
        <v>210</v>
      </c>
      <c r="X260" s="58" t="s">
        <v>210</v>
      </c>
      <c r="Y260" s="58" t="s">
        <v>210</v>
      </c>
      <c r="Z260" s="58" t="s">
        <v>210</v>
      </c>
      <c r="AA260" s="58" t="s">
        <v>210</v>
      </c>
    </row>
    <row r="261" spans="1:27" s="5" customFormat="1" ht="15.75" x14ac:dyDescent="0.25">
      <c r="A261" s="198"/>
      <c r="B261" s="211" t="s">
        <v>165</v>
      </c>
      <c r="C261" s="13" t="s">
        <v>452</v>
      </c>
      <c r="D261" s="200" t="s">
        <v>80</v>
      </c>
      <c r="E261" s="87" t="s">
        <v>293</v>
      </c>
      <c r="F261" s="53">
        <f>(((1/K261)/(1/M261)*100)-100)</f>
        <v>-12.75510204081634</v>
      </c>
      <c r="G261" s="97" t="str">
        <f>IF(F261&gt;0,"↓","↑")</f>
        <v>↑</v>
      </c>
      <c r="H261" s="53">
        <f>(((1/K261)/(1/Y261)*100)-100)</f>
        <v>11.734693877550995</v>
      </c>
      <c r="I261" s="96" t="str">
        <f>IF(H261&gt;0,"↓","↑")</f>
        <v>↓</v>
      </c>
      <c r="J261" s="87"/>
      <c r="K261" s="47">
        <v>19.600000000000001</v>
      </c>
      <c r="L261" s="47" t="s">
        <v>210</v>
      </c>
      <c r="M261" s="47">
        <v>17.100000000000001</v>
      </c>
      <c r="N261" s="47">
        <v>16.2</v>
      </c>
      <c r="O261" s="47" t="s">
        <v>210</v>
      </c>
      <c r="P261" s="47" t="s">
        <v>210</v>
      </c>
      <c r="Q261" s="47">
        <v>18.5</v>
      </c>
      <c r="R261" s="47" t="s">
        <v>210</v>
      </c>
      <c r="S261" s="47">
        <v>18.7</v>
      </c>
      <c r="T261" s="47" t="s">
        <v>210</v>
      </c>
      <c r="U261" s="47">
        <v>19.5</v>
      </c>
      <c r="V261" s="47" t="s">
        <v>210</v>
      </c>
      <c r="W261" s="47">
        <v>21.6</v>
      </c>
      <c r="X261" s="47" t="s">
        <v>210</v>
      </c>
      <c r="Y261" s="47">
        <v>21.9</v>
      </c>
      <c r="Z261" s="47" t="s">
        <v>210</v>
      </c>
      <c r="AA261" s="47" t="s">
        <v>210</v>
      </c>
    </row>
    <row r="262" spans="1:27" ht="15.75" x14ac:dyDescent="0.25">
      <c r="A262" s="198"/>
      <c r="B262" s="213"/>
      <c r="C262" s="81" t="s">
        <v>42</v>
      </c>
      <c r="D262" s="216" t="s">
        <v>80</v>
      </c>
      <c r="E262" s="87" t="s">
        <v>293</v>
      </c>
      <c r="F262" s="53">
        <f t="shared" ref="F262:F279" si="50">(((1/K262)/(1/M262)*100)-100)</f>
        <v>-8.3003952569169996</v>
      </c>
      <c r="G262" s="97" t="str">
        <f>IF(F262&gt;0,"↓","↑")</f>
        <v>↑</v>
      </c>
      <c r="H262" s="53">
        <f>(((1/K262)/(1/Y262)*100)-100)</f>
        <v>15.019762845849826</v>
      </c>
      <c r="I262" s="96" t="str">
        <f>IF(H262&gt;0,"↓","↑")</f>
        <v>↓</v>
      </c>
      <c r="J262" s="87"/>
      <c r="K262" s="58">
        <v>25.3</v>
      </c>
      <c r="L262" s="58" t="s">
        <v>210</v>
      </c>
      <c r="M262" s="58">
        <v>23.2</v>
      </c>
      <c r="N262" s="58">
        <v>21.9</v>
      </c>
      <c r="O262" s="58" t="s">
        <v>210</v>
      </c>
      <c r="P262" s="58" t="s">
        <v>210</v>
      </c>
      <c r="Q262" s="58">
        <v>24.8</v>
      </c>
      <c r="R262" s="58" t="s">
        <v>210</v>
      </c>
      <c r="S262" s="58">
        <v>26.7</v>
      </c>
      <c r="T262" s="58" t="s">
        <v>210</v>
      </c>
      <c r="U262" s="58">
        <v>25.6</v>
      </c>
      <c r="V262" s="58" t="s">
        <v>210</v>
      </c>
      <c r="W262" s="58">
        <v>27.8</v>
      </c>
      <c r="X262" s="58" t="s">
        <v>210</v>
      </c>
      <c r="Y262" s="58">
        <v>29.1</v>
      </c>
      <c r="Z262" s="58" t="s">
        <v>210</v>
      </c>
      <c r="AA262" s="58" t="s">
        <v>210</v>
      </c>
    </row>
    <row r="263" spans="1:27" ht="15.75" x14ac:dyDescent="0.25">
      <c r="A263" s="198"/>
      <c r="B263" s="213"/>
      <c r="C263" s="81" t="s">
        <v>43</v>
      </c>
      <c r="D263" s="216" t="s">
        <v>80</v>
      </c>
      <c r="E263" s="87" t="s">
        <v>293</v>
      </c>
      <c r="F263" s="53">
        <f t="shared" si="50"/>
        <v>-19.148936170212764</v>
      </c>
      <c r="G263" s="97" t="str">
        <f t="shared" ref="G263:G279" si="51">IF(F263&gt;0,"↓","↑")</f>
        <v>↑</v>
      </c>
      <c r="H263" s="53">
        <f>(((1/K263)/(1/Y263)*100)-100)</f>
        <v>8.5106382978723474</v>
      </c>
      <c r="I263" s="96" t="str">
        <f>IF(H263&gt;0,"↓","↑")</f>
        <v>↓</v>
      </c>
      <c r="J263" s="87"/>
      <c r="K263" s="58">
        <v>14.1</v>
      </c>
      <c r="L263" s="58" t="s">
        <v>210</v>
      </c>
      <c r="M263" s="58">
        <v>11.4</v>
      </c>
      <c r="N263" s="58">
        <v>10.8</v>
      </c>
      <c r="O263" s="58" t="s">
        <v>210</v>
      </c>
      <c r="P263" s="58" t="s">
        <v>210</v>
      </c>
      <c r="Q263" s="58">
        <v>12.6</v>
      </c>
      <c r="R263" s="58" t="s">
        <v>210</v>
      </c>
      <c r="S263" s="58">
        <v>11.1</v>
      </c>
      <c r="T263" s="58" t="s">
        <v>210</v>
      </c>
      <c r="U263" s="58">
        <v>13.9</v>
      </c>
      <c r="V263" s="58" t="s">
        <v>210</v>
      </c>
      <c r="W263" s="58">
        <v>15.7</v>
      </c>
      <c r="X263" s="58" t="s">
        <v>210</v>
      </c>
      <c r="Y263" s="58">
        <v>15.3</v>
      </c>
      <c r="Z263" s="58" t="s">
        <v>210</v>
      </c>
      <c r="AA263" s="58" t="s">
        <v>210</v>
      </c>
    </row>
    <row r="264" spans="1:27" ht="15.75" x14ac:dyDescent="0.25">
      <c r="A264" s="198"/>
      <c r="B264" s="213"/>
      <c r="C264" s="99" t="s">
        <v>2</v>
      </c>
      <c r="D264" s="216" t="s">
        <v>80</v>
      </c>
      <c r="E264" s="87" t="s">
        <v>293</v>
      </c>
      <c r="F264" s="53">
        <f t="shared" si="50"/>
        <v>-11.659192825112115</v>
      </c>
      <c r="G264" s="97" t="str">
        <f t="shared" si="51"/>
        <v>↑</v>
      </c>
      <c r="H264" s="53"/>
      <c r="I264" s="87"/>
      <c r="J264" s="87"/>
      <c r="K264" s="58">
        <v>22.3</v>
      </c>
      <c r="L264" s="58" t="s">
        <v>210</v>
      </c>
      <c r="M264" s="58">
        <v>19.7</v>
      </c>
      <c r="N264" s="58" t="s">
        <v>210</v>
      </c>
      <c r="O264" s="58" t="s">
        <v>210</v>
      </c>
      <c r="P264" s="58" t="s">
        <v>210</v>
      </c>
      <c r="Q264" s="58" t="s">
        <v>210</v>
      </c>
      <c r="R264" s="58" t="s">
        <v>210</v>
      </c>
      <c r="S264" s="58" t="s">
        <v>210</v>
      </c>
      <c r="T264" s="58" t="s">
        <v>210</v>
      </c>
      <c r="U264" s="58" t="s">
        <v>210</v>
      </c>
      <c r="V264" s="58" t="s">
        <v>210</v>
      </c>
      <c r="W264" s="58" t="s">
        <v>210</v>
      </c>
      <c r="X264" s="58" t="s">
        <v>210</v>
      </c>
      <c r="Y264" s="58" t="s">
        <v>210</v>
      </c>
      <c r="Z264" s="58" t="s">
        <v>210</v>
      </c>
      <c r="AA264" s="58" t="s">
        <v>210</v>
      </c>
    </row>
    <row r="265" spans="1:27" ht="15.75" x14ac:dyDescent="0.25">
      <c r="A265" s="198"/>
      <c r="B265" s="213"/>
      <c r="C265" s="81" t="s">
        <v>453</v>
      </c>
      <c r="D265" s="216" t="s">
        <v>80</v>
      </c>
      <c r="E265" s="87" t="s">
        <v>293</v>
      </c>
      <c r="F265" s="53">
        <f t="shared" si="50"/>
        <v>-25.435540069686425</v>
      </c>
      <c r="G265" s="97" t="str">
        <f t="shared" si="51"/>
        <v>↑</v>
      </c>
      <c r="H265" s="87"/>
      <c r="I265" s="87"/>
      <c r="J265" s="87"/>
      <c r="K265" s="58">
        <v>28.7</v>
      </c>
      <c r="L265" s="58" t="s">
        <v>210</v>
      </c>
      <c r="M265" s="58">
        <v>21.4</v>
      </c>
      <c r="N265" s="58" t="s">
        <v>210</v>
      </c>
      <c r="O265" s="58" t="s">
        <v>210</v>
      </c>
      <c r="P265" s="58" t="s">
        <v>210</v>
      </c>
      <c r="Q265" s="58" t="s">
        <v>210</v>
      </c>
      <c r="R265" s="58" t="s">
        <v>210</v>
      </c>
      <c r="S265" s="58" t="s">
        <v>210</v>
      </c>
      <c r="T265" s="58" t="s">
        <v>210</v>
      </c>
      <c r="U265" s="58" t="s">
        <v>210</v>
      </c>
      <c r="V265" s="58" t="s">
        <v>210</v>
      </c>
      <c r="W265" s="58" t="s">
        <v>210</v>
      </c>
      <c r="X265" s="58" t="s">
        <v>210</v>
      </c>
      <c r="Y265" s="58" t="s">
        <v>210</v>
      </c>
      <c r="Z265" s="58" t="s">
        <v>210</v>
      </c>
      <c r="AA265" s="58" t="s">
        <v>210</v>
      </c>
    </row>
    <row r="266" spans="1:27" ht="15.75" x14ac:dyDescent="0.25">
      <c r="A266" s="198"/>
      <c r="B266" s="213"/>
      <c r="C266" s="81" t="s">
        <v>454</v>
      </c>
      <c r="D266" s="216" t="s">
        <v>80</v>
      </c>
      <c r="E266" s="87" t="s">
        <v>293</v>
      </c>
      <c r="F266" s="53">
        <f t="shared" si="50"/>
        <v>10.674157303370777</v>
      </c>
      <c r="G266" s="96" t="str">
        <f t="shared" si="51"/>
        <v>↓</v>
      </c>
      <c r="H266" s="87"/>
      <c r="I266" s="87"/>
      <c r="J266" s="87"/>
      <c r="K266" s="58">
        <v>17.8</v>
      </c>
      <c r="L266" s="58" t="s">
        <v>210</v>
      </c>
      <c r="M266" s="58">
        <v>19.7</v>
      </c>
      <c r="N266" s="58" t="s">
        <v>210</v>
      </c>
      <c r="O266" s="58" t="s">
        <v>210</v>
      </c>
      <c r="P266" s="58" t="s">
        <v>210</v>
      </c>
      <c r="Q266" s="58" t="s">
        <v>210</v>
      </c>
      <c r="R266" s="58" t="s">
        <v>210</v>
      </c>
      <c r="S266" s="58" t="s">
        <v>210</v>
      </c>
      <c r="T266" s="58" t="s">
        <v>210</v>
      </c>
      <c r="U266" s="58" t="s">
        <v>210</v>
      </c>
      <c r="V266" s="58" t="s">
        <v>210</v>
      </c>
      <c r="W266" s="58" t="s">
        <v>210</v>
      </c>
      <c r="X266" s="58" t="s">
        <v>210</v>
      </c>
      <c r="Y266" s="58" t="s">
        <v>210</v>
      </c>
      <c r="Z266" s="58" t="s">
        <v>210</v>
      </c>
      <c r="AA266" s="58" t="s">
        <v>210</v>
      </c>
    </row>
    <row r="267" spans="1:27" ht="15.75" x14ac:dyDescent="0.25">
      <c r="A267" s="198"/>
      <c r="B267" s="213"/>
      <c r="C267" s="81" t="s">
        <v>455</v>
      </c>
      <c r="D267" s="216" t="s">
        <v>80</v>
      </c>
      <c r="E267" s="87" t="s">
        <v>293</v>
      </c>
      <c r="F267" s="53">
        <f t="shared" si="50"/>
        <v>-24.817518248175176</v>
      </c>
      <c r="G267" s="97" t="str">
        <f t="shared" si="51"/>
        <v>↑</v>
      </c>
      <c r="H267" s="87"/>
      <c r="I267" s="87"/>
      <c r="J267" s="87"/>
      <c r="K267" s="58">
        <v>13.7</v>
      </c>
      <c r="L267" s="58" t="s">
        <v>210</v>
      </c>
      <c r="M267" s="58">
        <v>10.3</v>
      </c>
      <c r="N267" s="58" t="s">
        <v>210</v>
      </c>
      <c r="O267" s="58" t="s">
        <v>210</v>
      </c>
      <c r="P267" s="58" t="s">
        <v>210</v>
      </c>
      <c r="Q267" s="58" t="s">
        <v>210</v>
      </c>
      <c r="R267" s="58" t="s">
        <v>210</v>
      </c>
      <c r="S267" s="58" t="s">
        <v>210</v>
      </c>
      <c r="T267" s="58" t="s">
        <v>210</v>
      </c>
      <c r="U267" s="58" t="s">
        <v>210</v>
      </c>
      <c r="V267" s="58" t="s">
        <v>210</v>
      </c>
      <c r="W267" s="58" t="s">
        <v>210</v>
      </c>
      <c r="X267" s="58" t="s">
        <v>210</v>
      </c>
      <c r="Y267" s="58" t="s">
        <v>210</v>
      </c>
      <c r="Z267" s="58" t="s">
        <v>210</v>
      </c>
      <c r="AA267" s="58" t="s">
        <v>210</v>
      </c>
    </row>
    <row r="268" spans="1:27" ht="15.75" x14ac:dyDescent="0.25">
      <c r="A268" s="198"/>
      <c r="B268" s="213"/>
      <c r="C268" s="99" t="s">
        <v>3</v>
      </c>
      <c r="D268" s="216" t="s">
        <v>80</v>
      </c>
      <c r="E268" s="87" t="s">
        <v>293</v>
      </c>
      <c r="F268" s="53">
        <f t="shared" si="50"/>
        <v>-15.333333333333329</v>
      </c>
      <c r="G268" s="97" t="str">
        <f t="shared" si="51"/>
        <v>↑</v>
      </c>
      <c r="H268" s="87"/>
      <c r="I268" s="87"/>
      <c r="J268" s="87"/>
      <c r="K268" s="58">
        <v>15</v>
      </c>
      <c r="L268" s="58" t="s">
        <v>210</v>
      </c>
      <c r="M268" s="58">
        <v>12.7</v>
      </c>
      <c r="N268" s="58" t="s">
        <v>210</v>
      </c>
      <c r="O268" s="58" t="s">
        <v>210</v>
      </c>
      <c r="P268" s="58" t="s">
        <v>210</v>
      </c>
      <c r="Q268" s="58" t="s">
        <v>210</v>
      </c>
      <c r="R268" s="58" t="s">
        <v>210</v>
      </c>
      <c r="S268" s="58" t="s">
        <v>210</v>
      </c>
      <c r="T268" s="58" t="s">
        <v>210</v>
      </c>
      <c r="U268" s="58" t="s">
        <v>210</v>
      </c>
      <c r="V268" s="58" t="s">
        <v>210</v>
      </c>
      <c r="W268" s="58" t="s">
        <v>210</v>
      </c>
      <c r="X268" s="58" t="s">
        <v>210</v>
      </c>
      <c r="Y268" s="58" t="s">
        <v>210</v>
      </c>
      <c r="Z268" s="58" t="s">
        <v>210</v>
      </c>
      <c r="AA268" s="58" t="s">
        <v>210</v>
      </c>
    </row>
    <row r="269" spans="1:27" ht="15.75" x14ac:dyDescent="0.25">
      <c r="A269" s="198"/>
      <c r="B269" s="213"/>
      <c r="C269" s="81" t="s">
        <v>456</v>
      </c>
      <c r="D269" s="216" t="s">
        <v>80</v>
      </c>
      <c r="E269" s="87" t="s">
        <v>293</v>
      </c>
      <c r="F269" s="53">
        <f t="shared" si="50"/>
        <v>-24.691358024691354</v>
      </c>
      <c r="G269" s="97" t="str">
        <f t="shared" si="51"/>
        <v>↑</v>
      </c>
      <c r="H269" s="87"/>
      <c r="I269" s="87"/>
      <c r="J269" s="87"/>
      <c r="K269" s="58">
        <v>16.2</v>
      </c>
      <c r="L269" s="58" t="s">
        <v>210</v>
      </c>
      <c r="M269" s="58">
        <v>12.2</v>
      </c>
      <c r="N269" s="58" t="s">
        <v>210</v>
      </c>
      <c r="O269" s="58" t="s">
        <v>210</v>
      </c>
      <c r="P269" s="58" t="s">
        <v>210</v>
      </c>
      <c r="Q269" s="58" t="s">
        <v>210</v>
      </c>
      <c r="R269" s="58" t="s">
        <v>210</v>
      </c>
      <c r="S269" s="58" t="s">
        <v>210</v>
      </c>
      <c r="T269" s="58" t="s">
        <v>210</v>
      </c>
      <c r="U269" s="58" t="s">
        <v>210</v>
      </c>
      <c r="V269" s="58" t="s">
        <v>210</v>
      </c>
      <c r="W269" s="58" t="s">
        <v>210</v>
      </c>
      <c r="X269" s="58" t="s">
        <v>210</v>
      </c>
      <c r="Y269" s="58" t="s">
        <v>210</v>
      </c>
      <c r="Z269" s="58" t="s">
        <v>210</v>
      </c>
      <c r="AA269" s="58" t="s">
        <v>210</v>
      </c>
    </row>
    <row r="270" spans="1:27" ht="15.75" x14ac:dyDescent="0.25">
      <c r="A270" s="198"/>
      <c r="B270" s="213"/>
      <c r="C270" s="81" t="s">
        <v>457</v>
      </c>
      <c r="D270" s="216" t="s">
        <v>80</v>
      </c>
      <c r="E270" s="87" t="s">
        <v>293</v>
      </c>
      <c r="F270" s="53">
        <f t="shared" si="50"/>
        <v>15.06849315068493</v>
      </c>
      <c r="G270" s="96" t="str">
        <f t="shared" si="51"/>
        <v>↓</v>
      </c>
      <c r="H270" s="87"/>
      <c r="I270" s="87"/>
      <c r="J270" s="87"/>
      <c r="K270" s="58">
        <v>14.6</v>
      </c>
      <c r="L270" s="58" t="s">
        <v>210</v>
      </c>
      <c r="M270" s="58">
        <v>16.8</v>
      </c>
      <c r="N270" s="58" t="s">
        <v>210</v>
      </c>
      <c r="O270" s="58" t="s">
        <v>210</v>
      </c>
      <c r="P270" s="58" t="s">
        <v>210</v>
      </c>
      <c r="Q270" s="58" t="s">
        <v>210</v>
      </c>
      <c r="R270" s="58" t="s">
        <v>210</v>
      </c>
      <c r="S270" s="58" t="s">
        <v>210</v>
      </c>
      <c r="T270" s="58" t="s">
        <v>210</v>
      </c>
      <c r="U270" s="58" t="s">
        <v>210</v>
      </c>
      <c r="V270" s="58" t="s">
        <v>210</v>
      </c>
      <c r="W270" s="58" t="s">
        <v>210</v>
      </c>
      <c r="X270" s="58" t="s">
        <v>210</v>
      </c>
      <c r="Y270" s="58" t="s">
        <v>210</v>
      </c>
      <c r="Z270" s="58" t="s">
        <v>210</v>
      </c>
      <c r="AA270" s="58" t="s">
        <v>210</v>
      </c>
    </row>
    <row r="271" spans="1:27" ht="15.75" x14ac:dyDescent="0.25">
      <c r="A271" s="198"/>
      <c r="B271" s="213"/>
      <c r="C271" s="81" t="s">
        <v>458</v>
      </c>
      <c r="D271" s="216" t="s">
        <v>80</v>
      </c>
      <c r="E271" s="87" t="s">
        <v>293</v>
      </c>
      <c r="F271" s="53">
        <f t="shared" si="50"/>
        <v>13.333333333333329</v>
      </c>
      <c r="G271" s="96" t="str">
        <f t="shared" si="51"/>
        <v>↓</v>
      </c>
      <c r="H271" s="53"/>
      <c r="I271" s="87"/>
      <c r="J271" s="87"/>
      <c r="K271" s="58">
        <v>10.5</v>
      </c>
      <c r="L271" s="58" t="s">
        <v>210</v>
      </c>
      <c r="M271" s="58">
        <v>11.9</v>
      </c>
      <c r="N271" s="58" t="s">
        <v>210</v>
      </c>
      <c r="O271" s="58" t="s">
        <v>210</v>
      </c>
      <c r="P271" s="58" t="s">
        <v>210</v>
      </c>
      <c r="Q271" s="58" t="s">
        <v>210</v>
      </c>
      <c r="R271" s="58" t="s">
        <v>210</v>
      </c>
      <c r="S271" s="58" t="s">
        <v>210</v>
      </c>
      <c r="T271" s="58" t="s">
        <v>210</v>
      </c>
      <c r="U271" s="58" t="s">
        <v>210</v>
      </c>
      <c r="V271" s="58" t="s">
        <v>210</v>
      </c>
      <c r="W271" s="58" t="s">
        <v>210</v>
      </c>
      <c r="X271" s="58" t="s">
        <v>210</v>
      </c>
      <c r="Y271" s="58" t="s">
        <v>210</v>
      </c>
      <c r="Z271" s="58" t="s">
        <v>210</v>
      </c>
      <c r="AA271" s="58" t="s">
        <v>210</v>
      </c>
    </row>
    <row r="272" spans="1:27" ht="15.75" x14ac:dyDescent="0.25">
      <c r="A272" s="198"/>
      <c r="B272" s="213"/>
      <c r="C272" s="81" t="s">
        <v>5</v>
      </c>
      <c r="D272" s="216" t="s">
        <v>80</v>
      </c>
      <c r="E272" s="87" t="s">
        <v>293</v>
      </c>
      <c r="F272" s="53">
        <f t="shared" si="50"/>
        <v>8.2644628099173474</v>
      </c>
      <c r="G272" s="96" t="str">
        <f t="shared" si="51"/>
        <v>↓</v>
      </c>
      <c r="H272" s="53"/>
      <c r="I272" s="87"/>
      <c r="J272" s="87"/>
      <c r="K272" s="58">
        <v>36.299999999999997</v>
      </c>
      <c r="L272" s="58" t="s">
        <v>210</v>
      </c>
      <c r="M272" s="58">
        <v>39.299999999999997</v>
      </c>
      <c r="N272" s="58" t="s">
        <v>210</v>
      </c>
      <c r="O272" s="58" t="s">
        <v>210</v>
      </c>
      <c r="P272" s="58" t="s">
        <v>210</v>
      </c>
      <c r="Q272" s="58" t="s">
        <v>210</v>
      </c>
      <c r="R272" s="58" t="s">
        <v>210</v>
      </c>
      <c r="S272" s="58" t="s">
        <v>210</v>
      </c>
      <c r="T272" s="58" t="s">
        <v>210</v>
      </c>
      <c r="U272" s="58" t="s">
        <v>210</v>
      </c>
      <c r="V272" s="58" t="s">
        <v>210</v>
      </c>
      <c r="W272" s="58" t="s">
        <v>210</v>
      </c>
      <c r="X272" s="58" t="s">
        <v>210</v>
      </c>
      <c r="Y272" s="58" t="s">
        <v>210</v>
      </c>
      <c r="Z272" s="58" t="s">
        <v>210</v>
      </c>
      <c r="AA272" s="58" t="s">
        <v>210</v>
      </c>
    </row>
    <row r="273" spans="1:27" ht="15.75" x14ac:dyDescent="0.25">
      <c r="A273" s="198"/>
      <c r="B273" s="213"/>
      <c r="C273" s="81" t="s">
        <v>459</v>
      </c>
      <c r="D273" s="216" t="s">
        <v>80</v>
      </c>
      <c r="E273" s="87" t="s">
        <v>293</v>
      </c>
      <c r="F273" s="53">
        <f t="shared" si="50"/>
        <v>8.9238845144356844</v>
      </c>
      <c r="G273" s="96" t="str">
        <f t="shared" si="51"/>
        <v>↓</v>
      </c>
      <c r="H273" s="53"/>
      <c r="I273" s="87"/>
      <c r="J273" s="87"/>
      <c r="K273" s="58">
        <v>38.1</v>
      </c>
      <c r="L273" s="58" t="s">
        <v>210</v>
      </c>
      <c r="M273" s="58">
        <v>41.5</v>
      </c>
      <c r="N273" s="58" t="s">
        <v>210</v>
      </c>
      <c r="O273" s="58" t="s">
        <v>210</v>
      </c>
      <c r="P273" s="58" t="s">
        <v>210</v>
      </c>
      <c r="Q273" s="58" t="s">
        <v>210</v>
      </c>
      <c r="R273" s="58" t="s">
        <v>210</v>
      </c>
      <c r="S273" s="58" t="s">
        <v>210</v>
      </c>
      <c r="T273" s="58" t="s">
        <v>210</v>
      </c>
      <c r="U273" s="58" t="s">
        <v>210</v>
      </c>
      <c r="V273" s="58" t="s">
        <v>210</v>
      </c>
      <c r="W273" s="58" t="s">
        <v>210</v>
      </c>
      <c r="X273" s="58" t="s">
        <v>210</v>
      </c>
      <c r="Y273" s="58" t="s">
        <v>210</v>
      </c>
      <c r="Z273" s="58" t="s">
        <v>210</v>
      </c>
      <c r="AA273" s="58" t="s">
        <v>210</v>
      </c>
    </row>
    <row r="274" spans="1:27" ht="15.75" x14ac:dyDescent="0.25">
      <c r="A274" s="198"/>
      <c r="B274" s="213"/>
      <c r="C274" s="81" t="s">
        <v>460</v>
      </c>
      <c r="D274" s="216" t="s">
        <v>80</v>
      </c>
      <c r="E274" s="87" t="s">
        <v>293</v>
      </c>
      <c r="F274" s="53">
        <f t="shared" si="50"/>
        <v>20.76023391812862</v>
      </c>
      <c r="G274" s="96" t="str">
        <f t="shared" si="51"/>
        <v>↓</v>
      </c>
      <c r="H274" s="53"/>
      <c r="I274" s="87"/>
      <c r="J274" s="87"/>
      <c r="K274" s="58">
        <v>34.200000000000003</v>
      </c>
      <c r="L274" s="58" t="s">
        <v>210</v>
      </c>
      <c r="M274" s="58">
        <v>41.3</v>
      </c>
      <c r="N274" s="58" t="s">
        <v>210</v>
      </c>
      <c r="O274" s="58" t="s">
        <v>210</v>
      </c>
      <c r="P274" s="58" t="s">
        <v>210</v>
      </c>
      <c r="Q274" s="58" t="s">
        <v>210</v>
      </c>
      <c r="R274" s="58" t="s">
        <v>210</v>
      </c>
      <c r="S274" s="58" t="s">
        <v>210</v>
      </c>
      <c r="T274" s="58" t="s">
        <v>210</v>
      </c>
      <c r="U274" s="58" t="s">
        <v>210</v>
      </c>
      <c r="V274" s="58" t="s">
        <v>210</v>
      </c>
      <c r="W274" s="58" t="s">
        <v>210</v>
      </c>
      <c r="X274" s="58" t="s">
        <v>210</v>
      </c>
      <c r="Y274" s="58" t="s">
        <v>210</v>
      </c>
      <c r="Z274" s="58" t="s">
        <v>210</v>
      </c>
      <c r="AA274" s="58" t="s">
        <v>210</v>
      </c>
    </row>
    <row r="275" spans="1:27" ht="15.75" x14ac:dyDescent="0.25">
      <c r="A275" s="198"/>
      <c r="B275" s="213"/>
      <c r="C275" s="81" t="s">
        <v>461</v>
      </c>
      <c r="D275" s="216" t="s">
        <v>80</v>
      </c>
      <c r="E275" s="87" t="s">
        <v>293</v>
      </c>
      <c r="F275" s="53">
        <f t="shared" si="50"/>
        <v>47.342995169082116</v>
      </c>
      <c r="G275" s="96" t="str">
        <f t="shared" si="51"/>
        <v>↓</v>
      </c>
      <c r="H275" s="53"/>
      <c r="I275" s="87"/>
      <c r="J275" s="87"/>
      <c r="K275" s="58">
        <v>20.7</v>
      </c>
      <c r="L275" s="58" t="s">
        <v>210</v>
      </c>
      <c r="M275" s="58">
        <v>30.5</v>
      </c>
      <c r="N275" s="58" t="s">
        <v>210</v>
      </c>
      <c r="O275" s="58" t="s">
        <v>210</v>
      </c>
      <c r="P275" s="58" t="s">
        <v>210</v>
      </c>
      <c r="Q275" s="58" t="s">
        <v>210</v>
      </c>
      <c r="R275" s="58" t="s">
        <v>210</v>
      </c>
      <c r="S275" s="58" t="s">
        <v>210</v>
      </c>
      <c r="T275" s="58" t="s">
        <v>210</v>
      </c>
      <c r="U275" s="58" t="s">
        <v>210</v>
      </c>
      <c r="V275" s="58" t="s">
        <v>210</v>
      </c>
      <c r="W275" s="58" t="s">
        <v>210</v>
      </c>
      <c r="X275" s="58" t="s">
        <v>210</v>
      </c>
      <c r="Y275" s="58" t="s">
        <v>210</v>
      </c>
      <c r="Z275" s="58" t="s">
        <v>210</v>
      </c>
      <c r="AA275" s="58" t="s">
        <v>210</v>
      </c>
    </row>
    <row r="276" spans="1:27" ht="15.75" x14ac:dyDescent="0.25">
      <c r="A276" s="198"/>
      <c r="B276" s="213"/>
      <c r="C276" s="81" t="s">
        <v>6</v>
      </c>
      <c r="D276" s="216" t="s">
        <v>80</v>
      </c>
      <c r="E276" s="87" t="s">
        <v>293</v>
      </c>
      <c r="F276" s="53">
        <f t="shared" si="50"/>
        <v>-33.333333333333343</v>
      </c>
      <c r="G276" s="97" t="str">
        <f t="shared" si="51"/>
        <v>↑</v>
      </c>
      <c r="H276" s="53"/>
      <c r="I276" s="87"/>
      <c r="J276" s="87"/>
      <c r="K276" s="58">
        <v>7.2</v>
      </c>
      <c r="L276" s="58" t="s">
        <v>210</v>
      </c>
      <c r="M276" s="58">
        <v>4.8</v>
      </c>
      <c r="N276" s="58" t="s">
        <v>210</v>
      </c>
      <c r="O276" s="58" t="s">
        <v>210</v>
      </c>
      <c r="P276" s="58" t="s">
        <v>210</v>
      </c>
      <c r="Q276" s="58" t="s">
        <v>210</v>
      </c>
      <c r="R276" s="58" t="s">
        <v>210</v>
      </c>
      <c r="S276" s="58" t="s">
        <v>210</v>
      </c>
      <c r="T276" s="58" t="s">
        <v>210</v>
      </c>
      <c r="U276" s="58" t="s">
        <v>210</v>
      </c>
      <c r="V276" s="58" t="s">
        <v>210</v>
      </c>
      <c r="W276" s="58" t="s">
        <v>210</v>
      </c>
      <c r="X276" s="58" t="s">
        <v>210</v>
      </c>
      <c r="Y276" s="58" t="s">
        <v>210</v>
      </c>
      <c r="Z276" s="58" t="s">
        <v>210</v>
      </c>
      <c r="AA276" s="58" t="s">
        <v>210</v>
      </c>
    </row>
    <row r="277" spans="1:27" ht="15.75" x14ac:dyDescent="0.25">
      <c r="A277" s="198"/>
      <c r="B277" s="213"/>
      <c r="C277" s="81" t="s">
        <v>462</v>
      </c>
      <c r="D277" s="216" t="s">
        <v>80</v>
      </c>
      <c r="E277" s="87" t="s">
        <v>293</v>
      </c>
      <c r="F277" s="53">
        <f t="shared" si="50"/>
        <v>-30.769230769230788</v>
      </c>
      <c r="G277" s="97" t="str">
        <f t="shared" si="51"/>
        <v>↑</v>
      </c>
      <c r="H277" s="53"/>
      <c r="I277" s="87"/>
      <c r="J277" s="87"/>
      <c r="K277" s="58">
        <v>5.2</v>
      </c>
      <c r="L277" s="58" t="s">
        <v>210</v>
      </c>
      <c r="M277" s="58">
        <v>3.6</v>
      </c>
      <c r="N277" s="58" t="s">
        <v>210</v>
      </c>
      <c r="O277" s="58" t="s">
        <v>210</v>
      </c>
      <c r="P277" s="58" t="s">
        <v>210</v>
      </c>
      <c r="Q277" s="58" t="s">
        <v>210</v>
      </c>
      <c r="R277" s="58" t="s">
        <v>210</v>
      </c>
      <c r="S277" s="58" t="s">
        <v>210</v>
      </c>
      <c r="T277" s="58" t="s">
        <v>210</v>
      </c>
      <c r="U277" s="58" t="s">
        <v>210</v>
      </c>
      <c r="V277" s="58" t="s">
        <v>210</v>
      </c>
      <c r="W277" s="58" t="s">
        <v>210</v>
      </c>
      <c r="X277" s="58" t="s">
        <v>210</v>
      </c>
      <c r="Y277" s="58" t="s">
        <v>210</v>
      </c>
      <c r="Z277" s="58" t="s">
        <v>210</v>
      </c>
      <c r="AA277" s="58" t="s">
        <v>210</v>
      </c>
    </row>
    <row r="278" spans="1:27" ht="15.75" x14ac:dyDescent="0.25">
      <c r="A278" s="198"/>
      <c r="B278" s="213"/>
      <c r="C278" s="81" t="s">
        <v>463</v>
      </c>
      <c r="D278" s="194"/>
      <c r="E278" s="87" t="s">
        <v>293</v>
      </c>
      <c r="F278" s="53">
        <f t="shared" si="50"/>
        <v>-34.313725490196063</v>
      </c>
      <c r="G278" s="97" t="str">
        <f t="shared" si="51"/>
        <v>↑</v>
      </c>
      <c r="H278" s="53"/>
      <c r="I278" s="87"/>
      <c r="J278" s="87"/>
      <c r="K278" s="58">
        <v>10.199999999999999</v>
      </c>
      <c r="L278" s="58" t="s">
        <v>210</v>
      </c>
      <c r="M278" s="58">
        <v>6.7</v>
      </c>
      <c r="N278" s="58" t="s">
        <v>210</v>
      </c>
      <c r="O278" s="58" t="s">
        <v>210</v>
      </c>
      <c r="P278" s="58" t="s">
        <v>210</v>
      </c>
      <c r="Q278" s="58" t="s">
        <v>210</v>
      </c>
      <c r="R278" s="58" t="s">
        <v>210</v>
      </c>
      <c r="S278" s="58" t="s">
        <v>210</v>
      </c>
      <c r="T278" s="58" t="s">
        <v>210</v>
      </c>
      <c r="U278" s="58" t="s">
        <v>210</v>
      </c>
      <c r="V278" s="58" t="s">
        <v>210</v>
      </c>
      <c r="W278" s="58" t="s">
        <v>210</v>
      </c>
      <c r="X278" s="58" t="s">
        <v>210</v>
      </c>
      <c r="Y278" s="58" t="s">
        <v>210</v>
      </c>
      <c r="Z278" s="58" t="s">
        <v>210</v>
      </c>
      <c r="AA278" s="58" t="s">
        <v>210</v>
      </c>
    </row>
    <row r="279" spans="1:27" ht="15.75" x14ac:dyDescent="0.25">
      <c r="A279" s="198"/>
      <c r="B279" s="214"/>
      <c r="C279" s="81" t="s">
        <v>464</v>
      </c>
      <c r="D279" s="195"/>
      <c r="E279" s="87" t="s">
        <v>293</v>
      </c>
      <c r="F279" s="53">
        <f t="shared" si="50"/>
        <v>-25.547445255474457</v>
      </c>
      <c r="G279" s="97" t="str">
        <f t="shared" si="51"/>
        <v>↑</v>
      </c>
      <c r="H279" s="53"/>
      <c r="I279" s="87"/>
      <c r="J279" s="87"/>
      <c r="K279" s="58">
        <v>13.7</v>
      </c>
      <c r="L279" s="58" t="s">
        <v>210</v>
      </c>
      <c r="M279" s="58">
        <v>10.199999999999999</v>
      </c>
      <c r="N279" s="58" t="s">
        <v>210</v>
      </c>
      <c r="O279" s="58" t="s">
        <v>210</v>
      </c>
      <c r="P279" s="58" t="s">
        <v>210</v>
      </c>
      <c r="Q279" s="58" t="s">
        <v>210</v>
      </c>
      <c r="R279" s="58" t="s">
        <v>210</v>
      </c>
      <c r="S279" s="58" t="s">
        <v>210</v>
      </c>
      <c r="T279" s="58" t="s">
        <v>210</v>
      </c>
      <c r="U279" s="58" t="s">
        <v>210</v>
      </c>
      <c r="V279" s="58" t="s">
        <v>210</v>
      </c>
      <c r="W279" s="58" t="s">
        <v>210</v>
      </c>
      <c r="X279" s="58" t="s">
        <v>210</v>
      </c>
      <c r="Y279" s="58" t="s">
        <v>210</v>
      </c>
      <c r="Z279" s="58" t="s">
        <v>210</v>
      </c>
      <c r="AA279" s="58" t="s">
        <v>210</v>
      </c>
    </row>
    <row r="280" spans="1:27" ht="26.25" x14ac:dyDescent="0.25">
      <c r="A280" s="198"/>
      <c r="B280" s="211" t="s">
        <v>406</v>
      </c>
      <c r="C280" s="13" t="s">
        <v>465</v>
      </c>
      <c r="D280" s="200" t="s">
        <v>80</v>
      </c>
      <c r="E280" s="87" t="s">
        <v>292</v>
      </c>
      <c r="F280" s="53"/>
      <c r="G280" s="87"/>
      <c r="H280" s="53"/>
      <c r="I280" s="87"/>
      <c r="J280" s="87"/>
      <c r="K280" s="47">
        <v>75.099999999999994</v>
      </c>
      <c r="L280" s="58" t="s">
        <v>210</v>
      </c>
      <c r="M280" s="58" t="s">
        <v>210</v>
      </c>
      <c r="N280" s="58" t="s">
        <v>210</v>
      </c>
      <c r="O280" s="58" t="s">
        <v>210</v>
      </c>
      <c r="P280" s="58" t="s">
        <v>210</v>
      </c>
      <c r="Q280" s="58" t="s">
        <v>210</v>
      </c>
      <c r="R280" s="58" t="s">
        <v>210</v>
      </c>
      <c r="S280" s="58" t="s">
        <v>210</v>
      </c>
      <c r="T280" s="58" t="s">
        <v>210</v>
      </c>
      <c r="U280" s="58" t="s">
        <v>210</v>
      </c>
      <c r="V280" s="58" t="s">
        <v>210</v>
      </c>
      <c r="W280" s="58" t="s">
        <v>210</v>
      </c>
      <c r="X280" s="58" t="s">
        <v>210</v>
      </c>
      <c r="Y280" s="58" t="s">
        <v>210</v>
      </c>
      <c r="Z280" s="58" t="s">
        <v>210</v>
      </c>
      <c r="AA280" s="58" t="s">
        <v>210</v>
      </c>
    </row>
    <row r="281" spans="1:27" ht="26.25" x14ac:dyDescent="0.25">
      <c r="A281" s="198"/>
      <c r="B281" s="213"/>
      <c r="C281" s="99" t="s">
        <v>466</v>
      </c>
      <c r="D281" s="216"/>
      <c r="E281" s="87" t="s">
        <v>292</v>
      </c>
      <c r="F281" s="53"/>
      <c r="G281" s="87"/>
      <c r="H281" s="53"/>
      <c r="I281" s="87"/>
      <c r="J281" s="87"/>
      <c r="K281" s="58">
        <v>75.900000000000006</v>
      </c>
      <c r="L281" s="58" t="s">
        <v>210</v>
      </c>
      <c r="M281" s="58" t="s">
        <v>210</v>
      </c>
      <c r="N281" s="58" t="s">
        <v>210</v>
      </c>
      <c r="O281" s="58" t="s">
        <v>210</v>
      </c>
      <c r="P281" s="58" t="s">
        <v>210</v>
      </c>
      <c r="Q281" s="58" t="s">
        <v>210</v>
      </c>
      <c r="R281" s="58" t="s">
        <v>210</v>
      </c>
      <c r="S281" s="58" t="s">
        <v>210</v>
      </c>
      <c r="T281" s="58" t="s">
        <v>210</v>
      </c>
      <c r="U281" s="58" t="s">
        <v>210</v>
      </c>
      <c r="V281" s="58" t="s">
        <v>210</v>
      </c>
      <c r="W281" s="58" t="s">
        <v>210</v>
      </c>
      <c r="X281" s="58" t="s">
        <v>210</v>
      </c>
      <c r="Y281" s="58" t="s">
        <v>210</v>
      </c>
      <c r="Z281" s="58" t="s">
        <v>210</v>
      </c>
      <c r="AA281" s="58" t="s">
        <v>210</v>
      </c>
    </row>
    <row r="282" spans="1:27" ht="26.25" x14ac:dyDescent="0.25">
      <c r="A282" s="198"/>
      <c r="B282" s="213"/>
      <c r="C282" s="99" t="s">
        <v>467</v>
      </c>
      <c r="D282" s="216"/>
      <c r="E282" s="87" t="s">
        <v>292</v>
      </c>
      <c r="F282" s="53"/>
      <c r="G282" s="87"/>
      <c r="H282" s="53"/>
      <c r="I282" s="87"/>
      <c r="J282" s="87"/>
      <c r="K282" s="58">
        <v>74.3</v>
      </c>
      <c r="L282" s="58" t="s">
        <v>210</v>
      </c>
      <c r="M282" s="58" t="s">
        <v>210</v>
      </c>
      <c r="N282" s="58" t="s">
        <v>210</v>
      </c>
      <c r="O282" s="58" t="s">
        <v>210</v>
      </c>
      <c r="P282" s="58" t="s">
        <v>210</v>
      </c>
      <c r="Q282" s="58" t="s">
        <v>210</v>
      </c>
      <c r="R282" s="58" t="s">
        <v>210</v>
      </c>
      <c r="S282" s="58" t="s">
        <v>210</v>
      </c>
      <c r="T282" s="58" t="s">
        <v>210</v>
      </c>
      <c r="U282" s="58" t="s">
        <v>210</v>
      </c>
      <c r="V282" s="58" t="s">
        <v>210</v>
      </c>
      <c r="W282" s="58" t="s">
        <v>210</v>
      </c>
      <c r="X282" s="58" t="s">
        <v>210</v>
      </c>
      <c r="Y282" s="58" t="s">
        <v>210</v>
      </c>
      <c r="Z282" s="58" t="s">
        <v>210</v>
      </c>
      <c r="AA282" s="58" t="s">
        <v>210</v>
      </c>
    </row>
    <row r="283" spans="1:27" ht="26.25" x14ac:dyDescent="0.25">
      <c r="A283" s="198"/>
      <c r="B283" s="213"/>
      <c r="C283" s="99" t="s">
        <v>468</v>
      </c>
      <c r="D283" s="216"/>
      <c r="E283" s="87" t="s">
        <v>292</v>
      </c>
      <c r="F283" s="53"/>
      <c r="G283" s="87"/>
      <c r="H283" s="53"/>
      <c r="I283" s="87"/>
      <c r="J283" s="87"/>
      <c r="K283" s="58">
        <v>73.2</v>
      </c>
      <c r="L283" s="58" t="s">
        <v>210</v>
      </c>
      <c r="M283" s="58" t="s">
        <v>210</v>
      </c>
      <c r="N283" s="58" t="s">
        <v>210</v>
      </c>
      <c r="O283" s="58" t="s">
        <v>210</v>
      </c>
      <c r="P283" s="58" t="s">
        <v>210</v>
      </c>
      <c r="Q283" s="58" t="s">
        <v>210</v>
      </c>
      <c r="R283" s="58" t="s">
        <v>210</v>
      </c>
      <c r="S283" s="58" t="s">
        <v>210</v>
      </c>
      <c r="T283" s="58" t="s">
        <v>210</v>
      </c>
      <c r="U283" s="58" t="s">
        <v>210</v>
      </c>
      <c r="V283" s="58" t="s">
        <v>210</v>
      </c>
      <c r="W283" s="58" t="s">
        <v>210</v>
      </c>
      <c r="X283" s="58" t="s">
        <v>210</v>
      </c>
      <c r="Y283" s="58" t="s">
        <v>210</v>
      </c>
      <c r="Z283" s="58" t="s">
        <v>210</v>
      </c>
      <c r="AA283" s="58" t="s">
        <v>210</v>
      </c>
    </row>
    <row r="284" spans="1:27" ht="26.25" x14ac:dyDescent="0.25">
      <c r="A284" s="198"/>
      <c r="B284" s="213"/>
      <c r="C284" s="99" t="s">
        <v>469</v>
      </c>
      <c r="D284" s="216"/>
      <c r="E284" s="87" t="s">
        <v>292</v>
      </c>
      <c r="F284" s="53"/>
      <c r="G284" s="87"/>
      <c r="H284" s="53"/>
      <c r="I284" s="87"/>
      <c r="J284" s="87"/>
      <c r="K284" s="58">
        <v>83.5</v>
      </c>
      <c r="L284" s="58" t="s">
        <v>210</v>
      </c>
      <c r="M284" s="58" t="s">
        <v>210</v>
      </c>
      <c r="N284" s="58" t="s">
        <v>210</v>
      </c>
      <c r="O284" s="58" t="s">
        <v>210</v>
      </c>
      <c r="P284" s="58" t="s">
        <v>210</v>
      </c>
      <c r="Q284" s="58" t="s">
        <v>210</v>
      </c>
      <c r="R284" s="58" t="s">
        <v>210</v>
      </c>
      <c r="S284" s="58" t="s">
        <v>210</v>
      </c>
      <c r="T284" s="58" t="s">
        <v>210</v>
      </c>
      <c r="U284" s="58" t="s">
        <v>210</v>
      </c>
      <c r="V284" s="58" t="s">
        <v>210</v>
      </c>
      <c r="W284" s="58" t="s">
        <v>210</v>
      </c>
      <c r="X284" s="58" t="s">
        <v>210</v>
      </c>
      <c r="Y284" s="58" t="s">
        <v>210</v>
      </c>
      <c r="Z284" s="58" t="s">
        <v>210</v>
      </c>
      <c r="AA284" s="58" t="s">
        <v>210</v>
      </c>
    </row>
    <row r="285" spans="1:27" ht="26.25" x14ac:dyDescent="0.25">
      <c r="A285" s="198"/>
      <c r="B285" s="213"/>
      <c r="C285" s="99" t="s">
        <v>470</v>
      </c>
      <c r="D285" s="216"/>
      <c r="E285" s="87" t="s">
        <v>292</v>
      </c>
      <c r="F285" s="53"/>
      <c r="G285" s="87"/>
      <c r="H285" s="53"/>
      <c r="I285" s="87"/>
      <c r="J285" s="87"/>
      <c r="K285" s="58">
        <v>75.5</v>
      </c>
      <c r="L285" s="58" t="s">
        <v>210</v>
      </c>
      <c r="M285" s="58" t="s">
        <v>210</v>
      </c>
      <c r="N285" s="58" t="s">
        <v>210</v>
      </c>
      <c r="O285" s="58" t="s">
        <v>210</v>
      </c>
      <c r="P285" s="58" t="s">
        <v>210</v>
      </c>
      <c r="Q285" s="58" t="s">
        <v>210</v>
      </c>
      <c r="R285" s="58" t="s">
        <v>210</v>
      </c>
      <c r="S285" s="58" t="s">
        <v>210</v>
      </c>
      <c r="T285" s="58" t="s">
        <v>210</v>
      </c>
      <c r="U285" s="58" t="s">
        <v>210</v>
      </c>
      <c r="V285" s="58" t="s">
        <v>210</v>
      </c>
      <c r="W285" s="58" t="s">
        <v>210</v>
      </c>
      <c r="X285" s="58" t="s">
        <v>210</v>
      </c>
      <c r="Y285" s="58" t="s">
        <v>210</v>
      </c>
      <c r="Z285" s="58" t="s">
        <v>210</v>
      </c>
      <c r="AA285" s="58" t="s">
        <v>210</v>
      </c>
    </row>
    <row r="286" spans="1:27" ht="26.25" x14ac:dyDescent="0.25">
      <c r="A286" s="198"/>
      <c r="B286" s="213"/>
      <c r="C286" s="99" t="s">
        <v>471</v>
      </c>
      <c r="D286" s="216"/>
      <c r="E286" s="87" t="s">
        <v>292</v>
      </c>
      <c r="F286" s="53"/>
      <c r="G286" s="87"/>
      <c r="H286" s="53"/>
      <c r="I286" s="87"/>
      <c r="J286" s="87"/>
      <c r="K286" s="58">
        <v>73.900000000000006</v>
      </c>
      <c r="L286" s="58" t="s">
        <v>210</v>
      </c>
      <c r="M286" s="58" t="s">
        <v>210</v>
      </c>
      <c r="N286" s="58" t="s">
        <v>210</v>
      </c>
      <c r="O286" s="58" t="s">
        <v>210</v>
      </c>
      <c r="P286" s="58" t="s">
        <v>210</v>
      </c>
      <c r="Q286" s="58" t="s">
        <v>210</v>
      </c>
      <c r="R286" s="58" t="s">
        <v>210</v>
      </c>
      <c r="S286" s="58" t="s">
        <v>210</v>
      </c>
      <c r="T286" s="58" t="s">
        <v>210</v>
      </c>
      <c r="U286" s="58" t="s">
        <v>210</v>
      </c>
      <c r="V286" s="58" t="s">
        <v>210</v>
      </c>
      <c r="W286" s="58" t="s">
        <v>210</v>
      </c>
      <c r="X286" s="58" t="s">
        <v>210</v>
      </c>
      <c r="Y286" s="58" t="s">
        <v>210</v>
      </c>
      <c r="Z286" s="58" t="s">
        <v>210</v>
      </c>
      <c r="AA286" s="58" t="s">
        <v>210</v>
      </c>
    </row>
    <row r="287" spans="1:27" ht="26.25" x14ac:dyDescent="0.25">
      <c r="A287" s="198"/>
      <c r="B287" s="214"/>
      <c r="C287" s="99" t="s">
        <v>472</v>
      </c>
      <c r="D287" s="216"/>
      <c r="E287" s="87" t="s">
        <v>292</v>
      </c>
      <c r="F287" s="53"/>
      <c r="G287" s="87"/>
      <c r="H287" s="53"/>
      <c r="I287" s="87"/>
      <c r="J287" s="87"/>
      <c r="K287" s="58">
        <v>75.7</v>
      </c>
      <c r="L287" s="58" t="s">
        <v>210</v>
      </c>
      <c r="M287" s="58" t="s">
        <v>210</v>
      </c>
      <c r="N287" s="58" t="s">
        <v>210</v>
      </c>
      <c r="O287" s="58" t="s">
        <v>210</v>
      </c>
      <c r="P287" s="58" t="s">
        <v>210</v>
      </c>
      <c r="Q287" s="58" t="s">
        <v>210</v>
      </c>
      <c r="R287" s="58" t="s">
        <v>210</v>
      </c>
      <c r="S287" s="58" t="s">
        <v>210</v>
      </c>
      <c r="T287" s="58" t="s">
        <v>210</v>
      </c>
      <c r="U287" s="58" t="s">
        <v>210</v>
      </c>
      <c r="V287" s="58" t="s">
        <v>210</v>
      </c>
      <c r="W287" s="58" t="s">
        <v>210</v>
      </c>
      <c r="X287" s="58" t="s">
        <v>210</v>
      </c>
      <c r="Y287" s="58" t="s">
        <v>210</v>
      </c>
      <c r="Z287" s="58" t="s">
        <v>210</v>
      </c>
      <c r="AA287" s="58" t="s">
        <v>210</v>
      </c>
    </row>
    <row r="288" spans="1:27" s="5" customFormat="1" ht="15.75" x14ac:dyDescent="0.25">
      <c r="A288" s="198"/>
      <c r="B288" s="211" t="s">
        <v>166</v>
      </c>
      <c r="C288" s="13" t="s">
        <v>438</v>
      </c>
      <c r="D288" s="200" t="s">
        <v>80</v>
      </c>
      <c r="E288" s="87" t="s">
        <v>292</v>
      </c>
      <c r="F288" s="47"/>
      <c r="G288" s="47"/>
      <c r="H288" s="47"/>
      <c r="I288" s="47"/>
      <c r="J288" s="47"/>
      <c r="K288" s="58" t="s">
        <v>210</v>
      </c>
      <c r="L288" s="47">
        <v>15.2</v>
      </c>
      <c r="M288" s="47" t="s">
        <v>210</v>
      </c>
      <c r="N288" s="47" t="s">
        <v>210</v>
      </c>
      <c r="O288" s="47" t="s">
        <v>210</v>
      </c>
      <c r="P288" s="47" t="s">
        <v>210</v>
      </c>
      <c r="Q288" s="47" t="s">
        <v>210</v>
      </c>
      <c r="R288" s="47" t="s">
        <v>210</v>
      </c>
      <c r="S288" s="47" t="s">
        <v>210</v>
      </c>
      <c r="T288" s="47" t="s">
        <v>210</v>
      </c>
      <c r="U288" s="47" t="s">
        <v>210</v>
      </c>
      <c r="V288" s="47" t="s">
        <v>210</v>
      </c>
      <c r="W288" s="47" t="s">
        <v>210</v>
      </c>
      <c r="X288" s="47" t="s">
        <v>210</v>
      </c>
      <c r="Y288" s="47" t="s">
        <v>210</v>
      </c>
      <c r="Z288" s="47" t="s">
        <v>210</v>
      </c>
      <c r="AA288" s="47" t="s">
        <v>210</v>
      </c>
    </row>
    <row r="289" spans="1:27" ht="15.75" x14ac:dyDescent="0.25">
      <c r="A289" s="198"/>
      <c r="B289" s="213"/>
      <c r="C289" s="14" t="s">
        <v>473</v>
      </c>
      <c r="D289" s="194"/>
      <c r="E289" s="87" t="s">
        <v>292</v>
      </c>
      <c r="F289" s="58"/>
      <c r="G289" s="58"/>
      <c r="H289" s="58"/>
      <c r="I289" s="58"/>
      <c r="J289" s="58"/>
      <c r="K289" s="58" t="s">
        <v>210</v>
      </c>
      <c r="L289" s="58">
        <v>15.9</v>
      </c>
      <c r="M289" s="58" t="s">
        <v>210</v>
      </c>
      <c r="N289" s="58" t="s">
        <v>210</v>
      </c>
      <c r="O289" s="58" t="s">
        <v>210</v>
      </c>
      <c r="P289" s="58" t="s">
        <v>210</v>
      </c>
      <c r="Q289" s="58" t="s">
        <v>210</v>
      </c>
      <c r="R289" s="58" t="s">
        <v>210</v>
      </c>
      <c r="S289" s="58" t="s">
        <v>210</v>
      </c>
      <c r="T289" s="58" t="s">
        <v>210</v>
      </c>
      <c r="U289" s="58" t="s">
        <v>210</v>
      </c>
      <c r="V289" s="58" t="s">
        <v>210</v>
      </c>
      <c r="W289" s="58" t="s">
        <v>210</v>
      </c>
      <c r="X289" s="58" t="s">
        <v>210</v>
      </c>
      <c r="Y289" s="58" t="s">
        <v>210</v>
      </c>
      <c r="Z289" s="58" t="s">
        <v>210</v>
      </c>
      <c r="AA289" s="58" t="s">
        <v>210</v>
      </c>
    </row>
    <row r="290" spans="1:27" ht="15.75" x14ac:dyDescent="0.25">
      <c r="A290" s="198"/>
      <c r="B290" s="213"/>
      <c r="C290" s="14" t="s">
        <v>474</v>
      </c>
      <c r="D290" s="194"/>
      <c r="E290" s="87" t="s">
        <v>292</v>
      </c>
      <c r="F290" s="58"/>
      <c r="G290" s="58"/>
      <c r="H290" s="58"/>
      <c r="I290" s="58"/>
      <c r="J290" s="58"/>
      <c r="K290" s="58" t="s">
        <v>210</v>
      </c>
      <c r="L290" s="58">
        <v>14.5</v>
      </c>
      <c r="M290" s="58" t="s">
        <v>210</v>
      </c>
      <c r="N290" s="58" t="s">
        <v>210</v>
      </c>
      <c r="O290" s="58" t="s">
        <v>210</v>
      </c>
      <c r="P290" s="58" t="s">
        <v>210</v>
      </c>
      <c r="Q290" s="58" t="s">
        <v>210</v>
      </c>
      <c r="R290" s="58" t="s">
        <v>210</v>
      </c>
      <c r="S290" s="58" t="s">
        <v>210</v>
      </c>
      <c r="T290" s="58" t="s">
        <v>210</v>
      </c>
      <c r="U290" s="58" t="s">
        <v>210</v>
      </c>
      <c r="V290" s="58" t="s">
        <v>210</v>
      </c>
      <c r="W290" s="58" t="s">
        <v>210</v>
      </c>
      <c r="X290" s="58" t="s">
        <v>210</v>
      </c>
      <c r="Y290" s="58" t="s">
        <v>210</v>
      </c>
      <c r="Z290" s="58" t="s">
        <v>210</v>
      </c>
      <c r="AA290" s="58" t="s">
        <v>210</v>
      </c>
    </row>
    <row r="291" spans="1:27" ht="15.75" x14ac:dyDescent="0.25">
      <c r="A291" s="198"/>
      <c r="B291" s="213"/>
      <c r="C291" s="14" t="s">
        <v>475</v>
      </c>
      <c r="D291" s="194"/>
      <c r="E291" s="87" t="s">
        <v>292</v>
      </c>
      <c r="F291" s="58"/>
      <c r="G291" s="58"/>
      <c r="H291" s="58"/>
      <c r="I291" s="58"/>
      <c r="J291" s="58"/>
      <c r="K291" s="58" t="s">
        <v>210</v>
      </c>
      <c r="L291" s="58">
        <v>11.5</v>
      </c>
      <c r="M291" s="58" t="s">
        <v>210</v>
      </c>
      <c r="N291" s="58" t="s">
        <v>210</v>
      </c>
      <c r="O291" s="58" t="s">
        <v>210</v>
      </c>
      <c r="P291" s="58" t="s">
        <v>210</v>
      </c>
      <c r="Q291" s="58" t="s">
        <v>210</v>
      </c>
      <c r="R291" s="58" t="s">
        <v>210</v>
      </c>
      <c r="S291" s="58" t="s">
        <v>210</v>
      </c>
      <c r="T291" s="58" t="s">
        <v>210</v>
      </c>
      <c r="U291" s="58" t="s">
        <v>210</v>
      </c>
      <c r="V291" s="58" t="s">
        <v>210</v>
      </c>
      <c r="W291" s="58" t="s">
        <v>210</v>
      </c>
      <c r="X291" s="58" t="s">
        <v>210</v>
      </c>
      <c r="Y291" s="58" t="s">
        <v>210</v>
      </c>
      <c r="Z291" s="58" t="s">
        <v>210</v>
      </c>
      <c r="AA291" s="58" t="s">
        <v>210</v>
      </c>
    </row>
    <row r="292" spans="1:27" ht="15.75" x14ac:dyDescent="0.25">
      <c r="A292" s="198"/>
      <c r="B292" s="213"/>
      <c r="C292" s="14" t="s">
        <v>476</v>
      </c>
      <c r="D292" s="194"/>
      <c r="E292" s="87" t="s">
        <v>292</v>
      </c>
      <c r="F292" s="58"/>
      <c r="G292" s="58"/>
      <c r="H292" s="58"/>
      <c r="I292" s="58"/>
      <c r="J292" s="58"/>
      <c r="K292" s="58" t="s">
        <v>210</v>
      </c>
      <c r="L292" s="58">
        <v>32</v>
      </c>
      <c r="M292" s="58" t="s">
        <v>210</v>
      </c>
      <c r="N292" s="58" t="s">
        <v>210</v>
      </c>
      <c r="O292" s="58" t="s">
        <v>210</v>
      </c>
      <c r="P292" s="58" t="s">
        <v>210</v>
      </c>
      <c r="Q292" s="58" t="s">
        <v>210</v>
      </c>
      <c r="R292" s="58" t="s">
        <v>210</v>
      </c>
      <c r="S292" s="58" t="s">
        <v>210</v>
      </c>
      <c r="T292" s="58" t="s">
        <v>210</v>
      </c>
      <c r="U292" s="58" t="s">
        <v>210</v>
      </c>
      <c r="V292" s="58" t="s">
        <v>210</v>
      </c>
      <c r="W292" s="58" t="s">
        <v>210</v>
      </c>
      <c r="X292" s="58" t="s">
        <v>210</v>
      </c>
      <c r="Y292" s="58" t="s">
        <v>210</v>
      </c>
      <c r="Z292" s="58" t="s">
        <v>210</v>
      </c>
      <c r="AA292" s="58" t="s">
        <v>210</v>
      </c>
    </row>
    <row r="293" spans="1:27" ht="15.75" x14ac:dyDescent="0.25">
      <c r="A293" s="198"/>
      <c r="B293" s="213"/>
      <c r="C293" s="14" t="s">
        <v>477</v>
      </c>
      <c r="D293" s="194"/>
      <c r="E293" s="87" t="s">
        <v>292</v>
      </c>
      <c r="F293" s="58"/>
      <c r="G293" s="58"/>
      <c r="H293" s="58"/>
      <c r="I293" s="58"/>
      <c r="J293" s="58"/>
      <c r="K293" s="58" t="s">
        <v>210</v>
      </c>
      <c r="L293" s="58">
        <v>14.7</v>
      </c>
      <c r="M293" s="58" t="s">
        <v>210</v>
      </c>
      <c r="N293" s="58" t="s">
        <v>210</v>
      </c>
      <c r="O293" s="58" t="s">
        <v>210</v>
      </c>
      <c r="P293" s="58" t="s">
        <v>210</v>
      </c>
      <c r="Q293" s="58" t="s">
        <v>210</v>
      </c>
      <c r="R293" s="58" t="s">
        <v>210</v>
      </c>
      <c r="S293" s="58" t="s">
        <v>210</v>
      </c>
      <c r="T293" s="58" t="s">
        <v>210</v>
      </c>
      <c r="U293" s="58" t="s">
        <v>210</v>
      </c>
      <c r="V293" s="58" t="s">
        <v>210</v>
      </c>
      <c r="W293" s="58" t="s">
        <v>210</v>
      </c>
      <c r="X293" s="58" t="s">
        <v>210</v>
      </c>
      <c r="Y293" s="58" t="s">
        <v>210</v>
      </c>
      <c r="Z293" s="58" t="s">
        <v>210</v>
      </c>
      <c r="AA293" s="58" t="s">
        <v>210</v>
      </c>
    </row>
    <row r="294" spans="1:27" ht="15.75" x14ac:dyDescent="0.25">
      <c r="A294" s="198"/>
      <c r="B294" s="213"/>
      <c r="C294" s="14" t="s">
        <v>478</v>
      </c>
      <c r="D294" s="194"/>
      <c r="E294" s="87" t="s">
        <v>292</v>
      </c>
      <c r="F294" s="58"/>
      <c r="G294" s="58"/>
      <c r="H294" s="58"/>
      <c r="I294" s="58"/>
      <c r="J294" s="58"/>
      <c r="K294" s="58" t="s">
        <v>210</v>
      </c>
      <c r="L294" s="58">
        <v>15.4</v>
      </c>
      <c r="M294" s="58" t="s">
        <v>210</v>
      </c>
      <c r="N294" s="58" t="s">
        <v>210</v>
      </c>
      <c r="O294" s="58" t="s">
        <v>210</v>
      </c>
      <c r="P294" s="58" t="s">
        <v>210</v>
      </c>
      <c r="Q294" s="58" t="s">
        <v>210</v>
      </c>
      <c r="R294" s="58" t="s">
        <v>210</v>
      </c>
      <c r="S294" s="58" t="s">
        <v>210</v>
      </c>
      <c r="T294" s="58" t="s">
        <v>210</v>
      </c>
      <c r="U294" s="58" t="s">
        <v>210</v>
      </c>
      <c r="V294" s="58" t="s">
        <v>210</v>
      </c>
      <c r="W294" s="58" t="s">
        <v>210</v>
      </c>
      <c r="X294" s="58" t="s">
        <v>210</v>
      </c>
      <c r="Y294" s="58" t="s">
        <v>210</v>
      </c>
      <c r="Z294" s="58" t="s">
        <v>210</v>
      </c>
      <c r="AA294" s="58" t="s">
        <v>210</v>
      </c>
    </row>
    <row r="295" spans="1:27" ht="15.75" x14ac:dyDescent="0.25">
      <c r="A295" s="198"/>
      <c r="B295" s="213"/>
      <c r="C295" s="14" t="s">
        <v>479</v>
      </c>
      <c r="D295" s="194"/>
      <c r="E295" s="87" t="s">
        <v>292</v>
      </c>
      <c r="F295" s="58"/>
      <c r="G295" s="58"/>
      <c r="H295" s="58"/>
      <c r="I295" s="58"/>
      <c r="J295" s="58"/>
      <c r="K295" s="58" t="s">
        <v>210</v>
      </c>
      <c r="L295" s="58">
        <v>16.2</v>
      </c>
      <c r="M295" s="58" t="s">
        <v>210</v>
      </c>
      <c r="N295" s="58" t="s">
        <v>210</v>
      </c>
      <c r="O295" s="58" t="s">
        <v>210</v>
      </c>
      <c r="P295" s="58" t="s">
        <v>210</v>
      </c>
      <c r="Q295" s="58" t="s">
        <v>210</v>
      </c>
      <c r="R295" s="58" t="s">
        <v>210</v>
      </c>
      <c r="S295" s="58" t="s">
        <v>210</v>
      </c>
      <c r="T295" s="58" t="s">
        <v>210</v>
      </c>
      <c r="U295" s="58" t="s">
        <v>210</v>
      </c>
      <c r="V295" s="58" t="s">
        <v>210</v>
      </c>
      <c r="W295" s="58" t="s">
        <v>210</v>
      </c>
      <c r="X295" s="58" t="s">
        <v>210</v>
      </c>
      <c r="Y295" s="58" t="s">
        <v>210</v>
      </c>
      <c r="Z295" s="58" t="s">
        <v>210</v>
      </c>
      <c r="AA295" s="58" t="s">
        <v>210</v>
      </c>
    </row>
    <row r="296" spans="1:27" s="5" customFormat="1" ht="15.75" x14ac:dyDescent="0.25">
      <c r="A296" s="198"/>
      <c r="B296" s="213"/>
      <c r="C296" s="13" t="s">
        <v>439</v>
      </c>
      <c r="D296" s="194"/>
      <c r="E296" s="87" t="s">
        <v>292</v>
      </c>
      <c r="F296" s="47"/>
      <c r="G296" s="47"/>
      <c r="H296" s="47"/>
      <c r="I296" s="47"/>
      <c r="J296" s="47"/>
      <c r="K296" s="58" t="s">
        <v>210</v>
      </c>
      <c r="L296" s="47">
        <v>55.5</v>
      </c>
      <c r="M296" s="47" t="s">
        <v>210</v>
      </c>
      <c r="N296" s="47" t="s">
        <v>210</v>
      </c>
      <c r="O296" s="47" t="s">
        <v>210</v>
      </c>
      <c r="P296" s="47" t="s">
        <v>210</v>
      </c>
      <c r="Q296" s="47" t="s">
        <v>210</v>
      </c>
      <c r="R296" s="47" t="s">
        <v>210</v>
      </c>
      <c r="S296" s="47" t="s">
        <v>210</v>
      </c>
      <c r="T296" s="47" t="s">
        <v>210</v>
      </c>
      <c r="U296" s="47" t="s">
        <v>210</v>
      </c>
      <c r="V296" s="47" t="s">
        <v>210</v>
      </c>
      <c r="W296" s="47" t="s">
        <v>210</v>
      </c>
      <c r="X296" s="47" t="s">
        <v>210</v>
      </c>
      <c r="Y296" s="47" t="s">
        <v>210</v>
      </c>
      <c r="Z296" s="47" t="s">
        <v>210</v>
      </c>
      <c r="AA296" s="47" t="s">
        <v>210</v>
      </c>
    </row>
    <row r="297" spans="1:27" ht="15.75" x14ac:dyDescent="0.25">
      <c r="A297" s="198"/>
      <c r="B297" s="213"/>
      <c r="C297" s="14" t="s">
        <v>481</v>
      </c>
      <c r="D297" s="194"/>
      <c r="E297" s="87" t="s">
        <v>292</v>
      </c>
      <c r="F297" s="58"/>
      <c r="G297" s="58"/>
      <c r="H297" s="58"/>
      <c r="I297" s="58"/>
      <c r="J297" s="58"/>
      <c r="K297" s="58" t="s">
        <v>210</v>
      </c>
      <c r="L297" s="58">
        <v>56.9</v>
      </c>
      <c r="M297" s="58" t="s">
        <v>210</v>
      </c>
      <c r="N297" s="58" t="s">
        <v>210</v>
      </c>
      <c r="O297" s="58" t="s">
        <v>210</v>
      </c>
      <c r="P297" s="58" t="s">
        <v>210</v>
      </c>
      <c r="Q297" s="58" t="s">
        <v>210</v>
      </c>
      <c r="R297" s="58" t="s">
        <v>210</v>
      </c>
      <c r="S297" s="58" t="s">
        <v>210</v>
      </c>
      <c r="T297" s="58" t="s">
        <v>210</v>
      </c>
      <c r="U297" s="58" t="s">
        <v>210</v>
      </c>
      <c r="V297" s="58" t="s">
        <v>210</v>
      </c>
      <c r="W297" s="58" t="s">
        <v>210</v>
      </c>
      <c r="X297" s="58" t="s">
        <v>210</v>
      </c>
      <c r="Y297" s="58" t="s">
        <v>210</v>
      </c>
      <c r="Z297" s="58" t="s">
        <v>210</v>
      </c>
      <c r="AA297" s="58" t="s">
        <v>210</v>
      </c>
    </row>
    <row r="298" spans="1:27" ht="15.75" x14ac:dyDescent="0.25">
      <c r="A298" s="198"/>
      <c r="B298" s="213"/>
      <c r="C298" s="14" t="s">
        <v>482</v>
      </c>
      <c r="D298" s="194"/>
      <c r="E298" s="87" t="s">
        <v>292</v>
      </c>
      <c r="F298" s="58"/>
      <c r="G298" s="58"/>
      <c r="H298" s="58"/>
      <c r="I298" s="58"/>
      <c r="J298" s="58"/>
      <c r="K298" s="58" t="s">
        <v>210</v>
      </c>
      <c r="L298" s="58">
        <v>54.2</v>
      </c>
      <c r="M298" s="58" t="s">
        <v>210</v>
      </c>
      <c r="N298" s="58" t="s">
        <v>210</v>
      </c>
      <c r="O298" s="58" t="s">
        <v>210</v>
      </c>
      <c r="P298" s="58" t="s">
        <v>210</v>
      </c>
      <c r="Q298" s="58" t="s">
        <v>210</v>
      </c>
      <c r="R298" s="58" t="s">
        <v>210</v>
      </c>
      <c r="S298" s="58" t="s">
        <v>210</v>
      </c>
      <c r="T298" s="58" t="s">
        <v>210</v>
      </c>
      <c r="U298" s="58" t="s">
        <v>210</v>
      </c>
      <c r="V298" s="58" t="s">
        <v>210</v>
      </c>
      <c r="W298" s="58" t="s">
        <v>210</v>
      </c>
      <c r="X298" s="58" t="s">
        <v>210</v>
      </c>
      <c r="Y298" s="58" t="s">
        <v>210</v>
      </c>
      <c r="Z298" s="58" t="s">
        <v>210</v>
      </c>
      <c r="AA298" s="58" t="s">
        <v>210</v>
      </c>
    </row>
    <row r="299" spans="1:27" ht="15.75" x14ac:dyDescent="0.25">
      <c r="A299" s="198"/>
      <c r="B299" s="213"/>
      <c r="C299" s="14" t="s">
        <v>480</v>
      </c>
      <c r="D299" s="194"/>
      <c r="E299" s="87" t="s">
        <v>292</v>
      </c>
      <c r="F299" s="58"/>
      <c r="G299" s="58"/>
      <c r="H299" s="58"/>
      <c r="I299" s="58"/>
      <c r="J299" s="58"/>
      <c r="K299" s="58" t="s">
        <v>210</v>
      </c>
      <c r="L299" s="58">
        <v>54.4</v>
      </c>
      <c r="M299" s="58" t="s">
        <v>210</v>
      </c>
      <c r="N299" s="58" t="s">
        <v>210</v>
      </c>
      <c r="O299" s="58" t="s">
        <v>210</v>
      </c>
      <c r="P299" s="58" t="s">
        <v>210</v>
      </c>
      <c r="Q299" s="58" t="s">
        <v>210</v>
      </c>
      <c r="R299" s="58" t="s">
        <v>210</v>
      </c>
      <c r="S299" s="58" t="s">
        <v>210</v>
      </c>
      <c r="T299" s="58" t="s">
        <v>210</v>
      </c>
      <c r="U299" s="58" t="s">
        <v>210</v>
      </c>
      <c r="V299" s="58" t="s">
        <v>210</v>
      </c>
      <c r="W299" s="58" t="s">
        <v>210</v>
      </c>
      <c r="X299" s="58" t="s">
        <v>210</v>
      </c>
      <c r="Y299" s="58" t="s">
        <v>210</v>
      </c>
      <c r="Z299" s="58" t="s">
        <v>210</v>
      </c>
      <c r="AA299" s="58" t="s">
        <v>210</v>
      </c>
    </row>
    <row r="300" spans="1:27" ht="15.75" x14ac:dyDescent="0.25">
      <c r="A300" s="198"/>
      <c r="B300" s="213"/>
      <c r="C300" s="14" t="s">
        <v>483</v>
      </c>
      <c r="D300" s="194"/>
      <c r="E300" s="87" t="s">
        <v>292</v>
      </c>
      <c r="F300" s="58"/>
      <c r="G300" s="58"/>
      <c r="H300" s="58"/>
      <c r="I300" s="58"/>
      <c r="J300" s="58"/>
      <c r="K300" s="58" t="s">
        <v>210</v>
      </c>
      <c r="L300" s="58">
        <v>57.7</v>
      </c>
      <c r="M300" s="58" t="s">
        <v>210</v>
      </c>
      <c r="N300" s="58" t="s">
        <v>210</v>
      </c>
      <c r="O300" s="58" t="s">
        <v>210</v>
      </c>
      <c r="P300" s="58" t="s">
        <v>210</v>
      </c>
      <c r="Q300" s="58" t="s">
        <v>210</v>
      </c>
      <c r="R300" s="58" t="s">
        <v>210</v>
      </c>
      <c r="S300" s="58" t="s">
        <v>210</v>
      </c>
      <c r="T300" s="58" t="s">
        <v>210</v>
      </c>
      <c r="U300" s="58" t="s">
        <v>210</v>
      </c>
      <c r="V300" s="58" t="s">
        <v>210</v>
      </c>
      <c r="W300" s="58" t="s">
        <v>210</v>
      </c>
      <c r="X300" s="58" t="s">
        <v>210</v>
      </c>
      <c r="Y300" s="58" t="s">
        <v>210</v>
      </c>
      <c r="Z300" s="58" t="s">
        <v>210</v>
      </c>
      <c r="AA300" s="58" t="s">
        <v>210</v>
      </c>
    </row>
    <row r="301" spans="1:27" ht="15.75" x14ac:dyDescent="0.25">
      <c r="A301" s="198"/>
      <c r="B301" s="213"/>
      <c r="C301" s="14" t="s">
        <v>484</v>
      </c>
      <c r="D301" s="194"/>
      <c r="E301" s="87" t="s">
        <v>292</v>
      </c>
      <c r="F301" s="58"/>
      <c r="G301" s="58"/>
      <c r="H301" s="58"/>
      <c r="I301" s="58"/>
      <c r="J301" s="58"/>
      <c r="K301" s="58" t="s">
        <v>210</v>
      </c>
      <c r="L301" s="58">
        <v>54.4</v>
      </c>
      <c r="M301" s="58" t="s">
        <v>210</v>
      </c>
      <c r="N301" s="58" t="s">
        <v>210</v>
      </c>
      <c r="O301" s="58" t="s">
        <v>210</v>
      </c>
      <c r="P301" s="58" t="s">
        <v>210</v>
      </c>
      <c r="Q301" s="58" t="s">
        <v>210</v>
      </c>
      <c r="R301" s="58" t="s">
        <v>210</v>
      </c>
      <c r="S301" s="58" t="s">
        <v>210</v>
      </c>
      <c r="T301" s="58" t="s">
        <v>210</v>
      </c>
      <c r="U301" s="58" t="s">
        <v>210</v>
      </c>
      <c r="V301" s="58" t="s">
        <v>210</v>
      </c>
      <c r="W301" s="58" t="s">
        <v>210</v>
      </c>
      <c r="X301" s="58" t="s">
        <v>210</v>
      </c>
      <c r="Y301" s="58" t="s">
        <v>210</v>
      </c>
      <c r="Z301" s="58" t="s">
        <v>210</v>
      </c>
      <c r="AA301" s="58" t="s">
        <v>210</v>
      </c>
    </row>
    <row r="302" spans="1:27" ht="15.75" x14ac:dyDescent="0.25">
      <c r="A302" s="198"/>
      <c r="B302" s="213"/>
      <c r="C302" s="14" t="s">
        <v>485</v>
      </c>
      <c r="D302" s="194"/>
      <c r="E302" s="87" t="s">
        <v>292</v>
      </c>
      <c r="F302" s="58"/>
      <c r="G302" s="58"/>
      <c r="H302" s="58"/>
      <c r="I302" s="58"/>
      <c r="J302" s="58"/>
      <c r="K302" s="58" t="s">
        <v>210</v>
      </c>
      <c r="L302" s="58">
        <v>55</v>
      </c>
      <c r="M302" s="58" t="s">
        <v>210</v>
      </c>
      <c r="N302" s="58" t="s">
        <v>210</v>
      </c>
      <c r="O302" s="58" t="s">
        <v>210</v>
      </c>
      <c r="P302" s="58" t="s">
        <v>210</v>
      </c>
      <c r="Q302" s="58" t="s">
        <v>210</v>
      </c>
      <c r="R302" s="58" t="s">
        <v>210</v>
      </c>
      <c r="S302" s="58" t="s">
        <v>210</v>
      </c>
      <c r="T302" s="58" t="s">
        <v>210</v>
      </c>
      <c r="U302" s="58" t="s">
        <v>210</v>
      </c>
      <c r="V302" s="58" t="s">
        <v>210</v>
      </c>
      <c r="W302" s="58" t="s">
        <v>210</v>
      </c>
      <c r="X302" s="58" t="s">
        <v>210</v>
      </c>
      <c r="Y302" s="58" t="s">
        <v>210</v>
      </c>
      <c r="Z302" s="58" t="s">
        <v>210</v>
      </c>
      <c r="AA302" s="58" t="s">
        <v>210</v>
      </c>
    </row>
    <row r="303" spans="1:27" ht="15.75" x14ac:dyDescent="0.25">
      <c r="A303" s="198"/>
      <c r="B303" s="214"/>
      <c r="C303" s="14" t="s">
        <v>486</v>
      </c>
      <c r="D303" s="195"/>
      <c r="E303" s="87" t="s">
        <v>292</v>
      </c>
      <c r="F303" s="58"/>
      <c r="G303" s="58"/>
      <c r="H303" s="58"/>
      <c r="I303" s="58"/>
      <c r="J303" s="58"/>
      <c r="K303" s="58" t="s">
        <v>210</v>
      </c>
      <c r="L303" s="58">
        <v>60.1</v>
      </c>
      <c r="M303" s="58" t="s">
        <v>210</v>
      </c>
      <c r="N303" s="58" t="s">
        <v>210</v>
      </c>
      <c r="O303" s="58" t="s">
        <v>210</v>
      </c>
      <c r="P303" s="58" t="s">
        <v>210</v>
      </c>
      <c r="Q303" s="58" t="s">
        <v>210</v>
      </c>
      <c r="R303" s="58" t="s">
        <v>210</v>
      </c>
      <c r="S303" s="58" t="s">
        <v>210</v>
      </c>
      <c r="T303" s="58" t="s">
        <v>210</v>
      </c>
      <c r="U303" s="58" t="s">
        <v>210</v>
      </c>
      <c r="V303" s="58" t="s">
        <v>210</v>
      </c>
      <c r="W303" s="58" t="s">
        <v>210</v>
      </c>
      <c r="X303" s="58" t="s">
        <v>210</v>
      </c>
      <c r="Y303" s="58" t="s">
        <v>210</v>
      </c>
      <c r="Z303" s="58" t="s">
        <v>210</v>
      </c>
      <c r="AA303" s="58" t="s">
        <v>210</v>
      </c>
    </row>
    <row r="304" spans="1:27" s="5" customFormat="1" ht="15.75" customHeight="1" x14ac:dyDescent="0.25">
      <c r="A304" s="198"/>
      <c r="B304" s="211" t="s">
        <v>79</v>
      </c>
      <c r="C304" s="13" t="s">
        <v>440</v>
      </c>
      <c r="D304" s="200" t="s">
        <v>80</v>
      </c>
      <c r="E304" s="87" t="s">
        <v>292</v>
      </c>
      <c r="F304" s="47"/>
      <c r="G304" s="47"/>
      <c r="H304" s="47"/>
      <c r="I304" s="47"/>
      <c r="J304" s="47"/>
      <c r="K304" s="58" t="s">
        <v>210</v>
      </c>
      <c r="L304" s="47">
        <v>18</v>
      </c>
      <c r="M304" s="47" t="s">
        <v>210</v>
      </c>
      <c r="N304" s="47" t="s">
        <v>210</v>
      </c>
      <c r="O304" s="47" t="s">
        <v>210</v>
      </c>
      <c r="P304" s="47" t="s">
        <v>210</v>
      </c>
      <c r="Q304" s="47" t="s">
        <v>210</v>
      </c>
      <c r="R304" s="47" t="s">
        <v>210</v>
      </c>
      <c r="S304" s="47" t="s">
        <v>210</v>
      </c>
      <c r="T304" s="47" t="s">
        <v>210</v>
      </c>
      <c r="U304" s="47" t="s">
        <v>210</v>
      </c>
      <c r="V304" s="47" t="s">
        <v>210</v>
      </c>
      <c r="W304" s="47" t="s">
        <v>210</v>
      </c>
      <c r="X304" s="47" t="s">
        <v>210</v>
      </c>
      <c r="Y304" s="47" t="s">
        <v>210</v>
      </c>
      <c r="Z304" s="47" t="s">
        <v>210</v>
      </c>
      <c r="AA304" s="47" t="s">
        <v>210</v>
      </c>
    </row>
    <row r="305" spans="1:27" ht="15.75" x14ac:dyDescent="0.25">
      <c r="A305" s="198"/>
      <c r="B305" s="213"/>
      <c r="C305" s="14" t="s">
        <v>487</v>
      </c>
      <c r="D305" s="194"/>
      <c r="E305" s="87" t="s">
        <v>292</v>
      </c>
      <c r="F305" s="58"/>
      <c r="G305" s="58"/>
      <c r="H305" s="58"/>
      <c r="I305" s="58"/>
      <c r="J305" s="58"/>
      <c r="K305" s="58" t="s">
        <v>210</v>
      </c>
      <c r="L305" s="58">
        <v>18.899999999999999</v>
      </c>
      <c r="M305" s="58" t="s">
        <v>210</v>
      </c>
      <c r="N305" s="58" t="s">
        <v>210</v>
      </c>
      <c r="O305" s="58" t="s">
        <v>210</v>
      </c>
      <c r="P305" s="58" t="s">
        <v>210</v>
      </c>
      <c r="Q305" s="58" t="s">
        <v>210</v>
      </c>
      <c r="R305" s="58" t="s">
        <v>210</v>
      </c>
      <c r="S305" s="58" t="s">
        <v>210</v>
      </c>
      <c r="T305" s="58" t="s">
        <v>210</v>
      </c>
      <c r="U305" s="58" t="s">
        <v>210</v>
      </c>
      <c r="V305" s="58" t="s">
        <v>210</v>
      </c>
      <c r="W305" s="58" t="s">
        <v>210</v>
      </c>
      <c r="X305" s="58" t="s">
        <v>210</v>
      </c>
      <c r="Y305" s="58" t="s">
        <v>210</v>
      </c>
      <c r="Z305" s="58" t="s">
        <v>210</v>
      </c>
      <c r="AA305" s="58" t="s">
        <v>210</v>
      </c>
    </row>
    <row r="306" spans="1:27" ht="15.75" x14ac:dyDescent="0.25">
      <c r="A306" s="198"/>
      <c r="B306" s="213"/>
      <c r="C306" s="14" t="s">
        <v>488</v>
      </c>
      <c r="D306" s="194"/>
      <c r="E306" s="87" t="s">
        <v>292</v>
      </c>
      <c r="F306" s="58"/>
      <c r="G306" s="58"/>
      <c r="H306" s="58"/>
      <c r="I306" s="58"/>
      <c r="J306" s="58"/>
      <c r="K306" s="58" t="s">
        <v>210</v>
      </c>
      <c r="L306" s="58">
        <v>17.100000000000001</v>
      </c>
      <c r="M306" s="58" t="s">
        <v>210</v>
      </c>
      <c r="N306" s="58" t="s">
        <v>210</v>
      </c>
      <c r="O306" s="58" t="s">
        <v>210</v>
      </c>
      <c r="P306" s="58" t="s">
        <v>210</v>
      </c>
      <c r="Q306" s="58" t="s">
        <v>210</v>
      </c>
      <c r="R306" s="58" t="s">
        <v>210</v>
      </c>
      <c r="S306" s="58" t="s">
        <v>210</v>
      </c>
      <c r="T306" s="58" t="s">
        <v>210</v>
      </c>
      <c r="U306" s="58" t="s">
        <v>210</v>
      </c>
      <c r="V306" s="58" t="s">
        <v>210</v>
      </c>
      <c r="W306" s="58" t="s">
        <v>210</v>
      </c>
      <c r="X306" s="58" t="s">
        <v>210</v>
      </c>
      <c r="Y306" s="58" t="s">
        <v>210</v>
      </c>
      <c r="Z306" s="58" t="s">
        <v>210</v>
      </c>
      <c r="AA306" s="58" t="s">
        <v>210</v>
      </c>
    </row>
    <row r="307" spans="1:27" ht="15.75" x14ac:dyDescent="0.25">
      <c r="A307" s="198"/>
      <c r="B307" s="213"/>
      <c r="C307" s="14" t="s">
        <v>489</v>
      </c>
      <c r="D307" s="194"/>
      <c r="E307" s="87" t="s">
        <v>292</v>
      </c>
      <c r="F307" s="58"/>
      <c r="G307" s="58"/>
      <c r="H307" s="58"/>
      <c r="I307" s="58"/>
      <c r="J307" s="58"/>
      <c r="K307" s="58" t="s">
        <v>210</v>
      </c>
      <c r="L307" s="58">
        <v>14.8</v>
      </c>
      <c r="M307" s="58" t="s">
        <v>210</v>
      </c>
      <c r="N307" s="58" t="s">
        <v>210</v>
      </c>
      <c r="O307" s="58" t="s">
        <v>210</v>
      </c>
      <c r="P307" s="58" t="s">
        <v>210</v>
      </c>
      <c r="Q307" s="58" t="s">
        <v>210</v>
      </c>
      <c r="R307" s="58" t="s">
        <v>210</v>
      </c>
      <c r="S307" s="58" t="s">
        <v>210</v>
      </c>
      <c r="T307" s="58" t="s">
        <v>210</v>
      </c>
      <c r="U307" s="58" t="s">
        <v>210</v>
      </c>
      <c r="V307" s="58" t="s">
        <v>210</v>
      </c>
      <c r="W307" s="58" t="s">
        <v>210</v>
      </c>
      <c r="X307" s="58" t="s">
        <v>210</v>
      </c>
      <c r="Y307" s="58" t="s">
        <v>210</v>
      </c>
      <c r="Z307" s="58" t="s">
        <v>210</v>
      </c>
      <c r="AA307" s="58" t="s">
        <v>210</v>
      </c>
    </row>
    <row r="308" spans="1:27" ht="15.75" x14ac:dyDescent="0.25">
      <c r="A308" s="198"/>
      <c r="B308" s="213"/>
      <c r="C308" s="14" t="s">
        <v>490</v>
      </c>
      <c r="D308" s="194"/>
      <c r="E308" s="87" t="s">
        <v>292</v>
      </c>
      <c r="F308" s="58"/>
      <c r="G308" s="58"/>
      <c r="H308" s="58"/>
      <c r="I308" s="58"/>
      <c r="J308" s="58"/>
      <c r="K308" s="58" t="s">
        <v>210</v>
      </c>
      <c r="L308" s="58">
        <v>30.3</v>
      </c>
      <c r="M308" s="58" t="s">
        <v>210</v>
      </c>
      <c r="N308" s="58" t="s">
        <v>210</v>
      </c>
      <c r="O308" s="58" t="s">
        <v>210</v>
      </c>
      <c r="P308" s="58" t="s">
        <v>210</v>
      </c>
      <c r="Q308" s="58" t="s">
        <v>210</v>
      </c>
      <c r="R308" s="58" t="s">
        <v>210</v>
      </c>
      <c r="S308" s="58" t="s">
        <v>210</v>
      </c>
      <c r="T308" s="58" t="s">
        <v>210</v>
      </c>
      <c r="U308" s="58" t="s">
        <v>210</v>
      </c>
      <c r="V308" s="58" t="s">
        <v>210</v>
      </c>
      <c r="W308" s="58" t="s">
        <v>210</v>
      </c>
      <c r="X308" s="58" t="s">
        <v>210</v>
      </c>
      <c r="Y308" s="58" t="s">
        <v>210</v>
      </c>
      <c r="Z308" s="58" t="s">
        <v>210</v>
      </c>
      <c r="AA308" s="58" t="s">
        <v>210</v>
      </c>
    </row>
    <row r="309" spans="1:27" ht="15.75" x14ac:dyDescent="0.25">
      <c r="A309" s="198"/>
      <c r="B309" s="213"/>
      <c r="C309" s="14" t="s">
        <v>491</v>
      </c>
      <c r="D309" s="194"/>
      <c r="E309" s="87" t="s">
        <v>292</v>
      </c>
      <c r="F309" s="58"/>
      <c r="G309" s="58"/>
      <c r="H309" s="58"/>
      <c r="I309" s="58"/>
      <c r="J309" s="58"/>
      <c r="K309" s="58" t="s">
        <v>210</v>
      </c>
      <c r="L309" s="58">
        <v>14.9</v>
      </c>
      <c r="M309" s="58" t="s">
        <v>210</v>
      </c>
      <c r="N309" s="58" t="s">
        <v>210</v>
      </c>
      <c r="O309" s="58" t="s">
        <v>210</v>
      </c>
      <c r="P309" s="58" t="s">
        <v>210</v>
      </c>
      <c r="Q309" s="58" t="s">
        <v>210</v>
      </c>
      <c r="R309" s="58" t="s">
        <v>210</v>
      </c>
      <c r="S309" s="58" t="s">
        <v>210</v>
      </c>
      <c r="T309" s="58" t="s">
        <v>210</v>
      </c>
      <c r="U309" s="58" t="s">
        <v>210</v>
      </c>
      <c r="V309" s="58" t="s">
        <v>210</v>
      </c>
      <c r="W309" s="58" t="s">
        <v>210</v>
      </c>
      <c r="X309" s="58" t="s">
        <v>210</v>
      </c>
      <c r="Y309" s="58" t="s">
        <v>210</v>
      </c>
      <c r="Z309" s="58" t="s">
        <v>210</v>
      </c>
      <c r="AA309" s="58" t="s">
        <v>210</v>
      </c>
    </row>
    <row r="310" spans="1:27" ht="15.75" x14ac:dyDescent="0.25">
      <c r="A310" s="198"/>
      <c r="B310" s="213"/>
      <c r="C310" s="14" t="s">
        <v>492</v>
      </c>
      <c r="D310" s="194"/>
      <c r="E310" s="87" t="s">
        <v>292</v>
      </c>
      <c r="F310" s="58"/>
      <c r="G310" s="58"/>
      <c r="H310" s="58"/>
      <c r="I310" s="58"/>
      <c r="J310" s="58"/>
      <c r="K310" s="58" t="s">
        <v>210</v>
      </c>
      <c r="L310" s="58">
        <v>19.3</v>
      </c>
      <c r="M310" s="58" t="s">
        <v>210</v>
      </c>
      <c r="N310" s="58" t="s">
        <v>210</v>
      </c>
      <c r="O310" s="58" t="s">
        <v>210</v>
      </c>
      <c r="P310" s="58" t="s">
        <v>210</v>
      </c>
      <c r="Q310" s="58" t="s">
        <v>210</v>
      </c>
      <c r="R310" s="58" t="s">
        <v>210</v>
      </c>
      <c r="S310" s="58" t="s">
        <v>210</v>
      </c>
      <c r="T310" s="58" t="s">
        <v>210</v>
      </c>
      <c r="U310" s="58" t="s">
        <v>210</v>
      </c>
      <c r="V310" s="58" t="s">
        <v>210</v>
      </c>
      <c r="W310" s="58" t="s">
        <v>210</v>
      </c>
      <c r="X310" s="58" t="s">
        <v>210</v>
      </c>
      <c r="Y310" s="58" t="s">
        <v>210</v>
      </c>
      <c r="Z310" s="58" t="s">
        <v>210</v>
      </c>
      <c r="AA310" s="58" t="s">
        <v>210</v>
      </c>
    </row>
    <row r="311" spans="1:27" ht="15.75" x14ac:dyDescent="0.25">
      <c r="A311" s="198"/>
      <c r="B311" s="213"/>
      <c r="C311" s="14" t="s">
        <v>493</v>
      </c>
      <c r="D311" s="194"/>
      <c r="E311" s="87" t="s">
        <v>292</v>
      </c>
      <c r="F311" s="58"/>
      <c r="G311" s="58"/>
      <c r="H311" s="58"/>
      <c r="I311" s="58"/>
      <c r="J311" s="58"/>
      <c r="K311" s="58" t="s">
        <v>210</v>
      </c>
      <c r="L311" s="58">
        <v>25.9</v>
      </c>
      <c r="M311" s="58" t="s">
        <v>210</v>
      </c>
      <c r="N311" s="58" t="s">
        <v>210</v>
      </c>
      <c r="O311" s="58" t="s">
        <v>210</v>
      </c>
      <c r="P311" s="58" t="s">
        <v>210</v>
      </c>
      <c r="Q311" s="58" t="s">
        <v>210</v>
      </c>
      <c r="R311" s="58" t="s">
        <v>210</v>
      </c>
      <c r="S311" s="58" t="s">
        <v>210</v>
      </c>
      <c r="T311" s="58" t="s">
        <v>210</v>
      </c>
      <c r="U311" s="58" t="s">
        <v>210</v>
      </c>
      <c r="V311" s="58" t="s">
        <v>210</v>
      </c>
      <c r="W311" s="58" t="s">
        <v>210</v>
      </c>
      <c r="X311" s="58" t="s">
        <v>210</v>
      </c>
      <c r="Y311" s="58" t="s">
        <v>210</v>
      </c>
      <c r="Z311" s="58" t="s">
        <v>210</v>
      </c>
      <c r="AA311" s="58" t="s">
        <v>210</v>
      </c>
    </row>
    <row r="312" spans="1:27" s="5" customFormat="1" ht="15.75" x14ac:dyDescent="0.25">
      <c r="A312" s="198"/>
      <c r="B312" s="213"/>
      <c r="C312" s="13" t="s">
        <v>441</v>
      </c>
      <c r="D312" s="194"/>
      <c r="E312" s="87" t="s">
        <v>292</v>
      </c>
      <c r="F312" s="47"/>
      <c r="G312" s="47"/>
      <c r="H312" s="47"/>
      <c r="I312" s="47"/>
      <c r="J312" s="47"/>
      <c r="K312" s="58" t="s">
        <v>210</v>
      </c>
      <c r="L312" s="47">
        <v>42.3</v>
      </c>
      <c r="M312" s="47" t="s">
        <v>210</v>
      </c>
      <c r="N312" s="47" t="s">
        <v>210</v>
      </c>
      <c r="O312" s="47" t="s">
        <v>210</v>
      </c>
      <c r="P312" s="47" t="s">
        <v>210</v>
      </c>
      <c r="Q312" s="47" t="s">
        <v>210</v>
      </c>
      <c r="R312" s="47" t="s">
        <v>210</v>
      </c>
      <c r="S312" s="47" t="s">
        <v>210</v>
      </c>
      <c r="T312" s="47" t="s">
        <v>210</v>
      </c>
      <c r="U312" s="47" t="s">
        <v>210</v>
      </c>
      <c r="V312" s="47" t="s">
        <v>210</v>
      </c>
      <c r="W312" s="47" t="s">
        <v>210</v>
      </c>
      <c r="X312" s="47" t="s">
        <v>210</v>
      </c>
      <c r="Y312" s="47" t="s">
        <v>210</v>
      </c>
      <c r="Z312" s="47" t="s">
        <v>210</v>
      </c>
      <c r="AA312" s="47" t="s">
        <v>210</v>
      </c>
    </row>
    <row r="313" spans="1:27" ht="15.75" x14ac:dyDescent="0.25">
      <c r="A313" s="198"/>
      <c r="B313" s="213"/>
      <c r="C313" s="14" t="s">
        <v>494</v>
      </c>
      <c r="D313" s="194"/>
      <c r="E313" s="87" t="s">
        <v>292</v>
      </c>
      <c r="F313" s="58"/>
      <c r="G313" s="58"/>
      <c r="H313" s="58"/>
      <c r="I313" s="58"/>
      <c r="J313" s="58"/>
      <c r="K313" s="58" t="s">
        <v>210</v>
      </c>
      <c r="L313" s="58">
        <v>43.2</v>
      </c>
      <c r="M313" s="58" t="s">
        <v>210</v>
      </c>
      <c r="N313" s="58" t="s">
        <v>210</v>
      </c>
      <c r="O313" s="58" t="s">
        <v>210</v>
      </c>
      <c r="P313" s="58" t="s">
        <v>210</v>
      </c>
      <c r="Q313" s="58" t="s">
        <v>210</v>
      </c>
      <c r="R313" s="58" t="s">
        <v>210</v>
      </c>
      <c r="S313" s="58" t="s">
        <v>210</v>
      </c>
      <c r="T313" s="58" t="s">
        <v>210</v>
      </c>
      <c r="U313" s="58" t="s">
        <v>210</v>
      </c>
      <c r="V313" s="58" t="s">
        <v>210</v>
      </c>
      <c r="W313" s="58" t="s">
        <v>210</v>
      </c>
      <c r="X313" s="58" t="s">
        <v>210</v>
      </c>
      <c r="Y313" s="58" t="s">
        <v>210</v>
      </c>
      <c r="Z313" s="58" t="s">
        <v>210</v>
      </c>
      <c r="AA313" s="58" t="s">
        <v>210</v>
      </c>
    </row>
    <row r="314" spans="1:27" ht="15.75" x14ac:dyDescent="0.25">
      <c r="A314" s="198"/>
      <c r="B314" s="213"/>
      <c r="C314" s="14" t="s">
        <v>495</v>
      </c>
      <c r="D314" s="194"/>
      <c r="E314" s="87" t="s">
        <v>292</v>
      </c>
      <c r="F314" s="58"/>
      <c r="G314" s="58"/>
      <c r="H314" s="58"/>
      <c r="I314" s="58"/>
      <c r="J314" s="58"/>
      <c r="K314" s="58" t="s">
        <v>210</v>
      </c>
      <c r="L314" s="58">
        <v>41.4</v>
      </c>
      <c r="M314" s="58" t="s">
        <v>210</v>
      </c>
      <c r="N314" s="58" t="s">
        <v>210</v>
      </c>
      <c r="O314" s="58" t="s">
        <v>210</v>
      </c>
      <c r="P314" s="58" t="s">
        <v>210</v>
      </c>
      <c r="Q314" s="58" t="s">
        <v>210</v>
      </c>
      <c r="R314" s="58" t="s">
        <v>210</v>
      </c>
      <c r="S314" s="58" t="s">
        <v>210</v>
      </c>
      <c r="T314" s="58" t="s">
        <v>210</v>
      </c>
      <c r="U314" s="58" t="s">
        <v>210</v>
      </c>
      <c r="V314" s="58" t="s">
        <v>210</v>
      </c>
      <c r="W314" s="58" t="s">
        <v>210</v>
      </c>
      <c r="X314" s="58" t="s">
        <v>210</v>
      </c>
      <c r="Y314" s="58" t="s">
        <v>210</v>
      </c>
      <c r="Z314" s="58" t="s">
        <v>210</v>
      </c>
      <c r="AA314" s="58" t="s">
        <v>210</v>
      </c>
    </row>
    <row r="315" spans="1:27" ht="15.75" x14ac:dyDescent="0.25">
      <c r="A315" s="198"/>
      <c r="B315" s="213"/>
      <c r="C315" s="14" t="s">
        <v>496</v>
      </c>
      <c r="D315" s="194"/>
      <c r="E315" s="87" t="s">
        <v>292</v>
      </c>
      <c r="F315" s="58"/>
      <c r="G315" s="58"/>
      <c r="H315" s="58"/>
      <c r="I315" s="58"/>
      <c r="J315" s="58"/>
      <c r="K315" s="58" t="s">
        <v>210</v>
      </c>
      <c r="L315" s="58">
        <v>38.5</v>
      </c>
      <c r="M315" s="58" t="s">
        <v>210</v>
      </c>
      <c r="N315" s="58" t="s">
        <v>210</v>
      </c>
      <c r="O315" s="58" t="s">
        <v>210</v>
      </c>
      <c r="P315" s="58" t="s">
        <v>210</v>
      </c>
      <c r="Q315" s="58" t="s">
        <v>210</v>
      </c>
      <c r="R315" s="58" t="s">
        <v>210</v>
      </c>
      <c r="S315" s="58" t="s">
        <v>210</v>
      </c>
      <c r="T315" s="58" t="s">
        <v>210</v>
      </c>
      <c r="U315" s="58" t="s">
        <v>210</v>
      </c>
      <c r="V315" s="58" t="s">
        <v>210</v>
      </c>
      <c r="W315" s="58" t="s">
        <v>210</v>
      </c>
      <c r="X315" s="58" t="s">
        <v>210</v>
      </c>
      <c r="Y315" s="58" t="s">
        <v>210</v>
      </c>
      <c r="Z315" s="58" t="s">
        <v>210</v>
      </c>
      <c r="AA315" s="58" t="s">
        <v>210</v>
      </c>
    </row>
    <row r="316" spans="1:27" ht="15.75" x14ac:dyDescent="0.25">
      <c r="A316" s="198"/>
      <c r="B316" s="213"/>
      <c r="C316" s="14" t="s">
        <v>497</v>
      </c>
      <c r="D316" s="194"/>
      <c r="E316" s="87" t="s">
        <v>292</v>
      </c>
      <c r="F316" s="58"/>
      <c r="G316" s="58"/>
      <c r="H316" s="58"/>
      <c r="I316" s="58"/>
      <c r="J316" s="58"/>
      <c r="K316" s="58" t="s">
        <v>210</v>
      </c>
      <c r="L316" s="58">
        <v>56.2</v>
      </c>
      <c r="M316" s="58" t="s">
        <v>210</v>
      </c>
      <c r="N316" s="58" t="s">
        <v>210</v>
      </c>
      <c r="O316" s="58" t="s">
        <v>210</v>
      </c>
      <c r="P316" s="58" t="s">
        <v>210</v>
      </c>
      <c r="Q316" s="58" t="s">
        <v>210</v>
      </c>
      <c r="R316" s="58" t="s">
        <v>210</v>
      </c>
      <c r="S316" s="58" t="s">
        <v>210</v>
      </c>
      <c r="T316" s="58" t="s">
        <v>210</v>
      </c>
      <c r="U316" s="58" t="s">
        <v>210</v>
      </c>
      <c r="V316" s="58" t="s">
        <v>210</v>
      </c>
      <c r="W316" s="58" t="s">
        <v>210</v>
      </c>
      <c r="X316" s="58" t="s">
        <v>210</v>
      </c>
      <c r="Y316" s="58" t="s">
        <v>210</v>
      </c>
      <c r="Z316" s="58" t="s">
        <v>210</v>
      </c>
      <c r="AA316" s="58" t="s">
        <v>210</v>
      </c>
    </row>
    <row r="317" spans="1:27" ht="15.75" x14ac:dyDescent="0.25">
      <c r="A317" s="198"/>
      <c r="B317" s="213"/>
      <c r="C317" s="14" t="s">
        <v>498</v>
      </c>
      <c r="D317" s="194"/>
      <c r="E317" s="87" t="s">
        <v>292</v>
      </c>
      <c r="F317" s="58"/>
      <c r="G317" s="58"/>
      <c r="H317" s="58"/>
      <c r="I317" s="58"/>
      <c r="J317" s="58"/>
      <c r="K317" s="58" t="s">
        <v>210</v>
      </c>
      <c r="L317" s="58">
        <v>42.4</v>
      </c>
      <c r="M317" s="58" t="s">
        <v>210</v>
      </c>
      <c r="N317" s="58" t="s">
        <v>210</v>
      </c>
      <c r="O317" s="58" t="s">
        <v>210</v>
      </c>
      <c r="P317" s="58" t="s">
        <v>210</v>
      </c>
      <c r="Q317" s="58" t="s">
        <v>210</v>
      </c>
      <c r="R317" s="58" t="s">
        <v>210</v>
      </c>
      <c r="S317" s="58" t="s">
        <v>210</v>
      </c>
      <c r="T317" s="58" t="s">
        <v>210</v>
      </c>
      <c r="U317" s="58" t="s">
        <v>210</v>
      </c>
      <c r="V317" s="58" t="s">
        <v>210</v>
      </c>
      <c r="W317" s="58" t="s">
        <v>210</v>
      </c>
      <c r="X317" s="58" t="s">
        <v>210</v>
      </c>
      <c r="Y317" s="58" t="s">
        <v>210</v>
      </c>
      <c r="Z317" s="58" t="s">
        <v>210</v>
      </c>
      <c r="AA317" s="58" t="s">
        <v>210</v>
      </c>
    </row>
    <row r="318" spans="1:27" ht="15.75" x14ac:dyDescent="0.25">
      <c r="A318" s="198"/>
      <c r="B318" s="213"/>
      <c r="C318" s="14" t="s">
        <v>499</v>
      </c>
      <c r="D318" s="194"/>
      <c r="E318" s="87" t="s">
        <v>292</v>
      </c>
      <c r="F318" s="58"/>
      <c r="G318" s="58"/>
      <c r="H318" s="58"/>
      <c r="I318" s="58"/>
      <c r="J318" s="58"/>
      <c r="K318" s="58" t="s">
        <v>210</v>
      </c>
      <c r="L318" s="58">
        <v>40.700000000000003</v>
      </c>
      <c r="M318" s="58" t="s">
        <v>210</v>
      </c>
      <c r="N318" s="58" t="s">
        <v>210</v>
      </c>
      <c r="O318" s="58" t="s">
        <v>210</v>
      </c>
      <c r="P318" s="58" t="s">
        <v>210</v>
      </c>
      <c r="Q318" s="58" t="s">
        <v>210</v>
      </c>
      <c r="R318" s="58" t="s">
        <v>210</v>
      </c>
      <c r="S318" s="58" t="s">
        <v>210</v>
      </c>
      <c r="T318" s="58" t="s">
        <v>210</v>
      </c>
      <c r="U318" s="58" t="s">
        <v>210</v>
      </c>
      <c r="V318" s="58" t="s">
        <v>210</v>
      </c>
      <c r="W318" s="58" t="s">
        <v>210</v>
      </c>
      <c r="X318" s="58" t="s">
        <v>210</v>
      </c>
      <c r="Y318" s="58" t="s">
        <v>210</v>
      </c>
      <c r="Z318" s="58" t="s">
        <v>210</v>
      </c>
      <c r="AA318" s="58" t="s">
        <v>210</v>
      </c>
    </row>
    <row r="319" spans="1:27" ht="15.75" x14ac:dyDescent="0.25">
      <c r="A319" s="215"/>
      <c r="B319" s="214"/>
      <c r="C319" s="14" t="s">
        <v>500</v>
      </c>
      <c r="D319" s="195"/>
      <c r="E319" s="87" t="s">
        <v>292</v>
      </c>
      <c r="F319" s="58"/>
      <c r="G319" s="58"/>
      <c r="H319" s="58"/>
      <c r="I319" s="58"/>
      <c r="J319" s="58"/>
      <c r="K319" s="58" t="s">
        <v>210</v>
      </c>
      <c r="L319" s="58">
        <v>45</v>
      </c>
      <c r="M319" s="58" t="s">
        <v>210</v>
      </c>
      <c r="N319" s="58" t="s">
        <v>210</v>
      </c>
      <c r="O319" s="58" t="s">
        <v>210</v>
      </c>
      <c r="P319" s="58" t="s">
        <v>210</v>
      </c>
      <c r="Q319" s="58" t="s">
        <v>210</v>
      </c>
      <c r="R319" s="58" t="s">
        <v>210</v>
      </c>
      <c r="S319" s="58" t="s">
        <v>210</v>
      </c>
      <c r="T319" s="58" t="s">
        <v>210</v>
      </c>
      <c r="U319" s="58" t="s">
        <v>210</v>
      </c>
      <c r="V319" s="58" t="s">
        <v>210</v>
      </c>
      <c r="W319" s="58" t="s">
        <v>210</v>
      </c>
      <c r="X319" s="58" t="s">
        <v>210</v>
      </c>
      <c r="Y319" s="58" t="s">
        <v>210</v>
      </c>
      <c r="Z319" s="58" t="s">
        <v>210</v>
      </c>
      <c r="AA319" s="58" t="s">
        <v>210</v>
      </c>
    </row>
    <row r="320" spans="1:27" s="5" customFormat="1" ht="15.75" x14ac:dyDescent="0.25">
      <c r="A320" s="196" t="s">
        <v>83</v>
      </c>
      <c r="B320" s="205" t="s">
        <v>226</v>
      </c>
      <c r="C320" s="38" t="s">
        <v>0</v>
      </c>
      <c r="D320" s="204" t="s">
        <v>80</v>
      </c>
      <c r="E320" s="87" t="s">
        <v>293</v>
      </c>
      <c r="F320" s="53">
        <f>(((1/K320)/(1/L320)*100)-100)</f>
        <v>5.9405940594059246</v>
      </c>
      <c r="G320" s="96" t="str">
        <f>IF(F320&gt;0,"↓","↑")</f>
        <v>↓</v>
      </c>
      <c r="H320" s="53">
        <f>(((1/K320)/(1/Y320)*100)-100)</f>
        <v>17.516328350690429</v>
      </c>
      <c r="I320" s="96" t="str">
        <f>IF(H320&gt;0,"↓","↑")</f>
        <v>↓</v>
      </c>
      <c r="J320" s="96"/>
      <c r="K320" s="47">
        <v>30.3</v>
      </c>
      <c r="L320" s="160">
        <v>32.1</v>
      </c>
      <c r="M320" s="47">
        <v>33.5</v>
      </c>
      <c r="N320" s="47">
        <v>32.799999999999997</v>
      </c>
      <c r="O320" s="47">
        <v>32.698905748587329</v>
      </c>
      <c r="P320" s="47">
        <v>31.549171721621903</v>
      </c>
      <c r="Q320" s="47">
        <v>31.794198275930867</v>
      </c>
      <c r="R320" s="47">
        <v>33.60289333447534</v>
      </c>
      <c r="S320" s="47">
        <v>33.716300867576685</v>
      </c>
      <c r="T320" s="47">
        <v>34.983076592872067</v>
      </c>
      <c r="U320" s="47">
        <v>36.038640051512537</v>
      </c>
      <c r="V320" s="47">
        <v>36.178531759746896</v>
      </c>
      <c r="W320" s="47">
        <v>36.500776109205248</v>
      </c>
      <c r="X320" s="47">
        <v>35.736307614732901</v>
      </c>
      <c r="Y320" s="47">
        <v>35.607447490259204</v>
      </c>
      <c r="Z320" s="47">
        <v>33.062778852299175</v>
      </c>
      <c r="AA320" s="47">
        <v>33.615777449840408</v>
      </c>
    </row>
    <row r="321" spans="1:27" ht="15.75" x14ac:dyDescent="0.25">
      <c r="A321" s="197"/>
      <c r="B321" s="194"/>
      <c r="C321" s="39" t="s">
        <v>84</v>
      </c>
      <c r="D321" s="194"/>
      <c r="E321" s="87" t="s">
        <v>293</v>
      </c>
      <c r="F321" s="53">
        <f>(((1/K321)/(1/L321)*100)-100)</f>
        <v>12.033195020746888</v>
      </c>
      <c r="G321" s="96" t="str">
        <f>IF(F321&gt;0,"↓","↑")</f>
        <v>↓</v>
      </c>
      <c r="H321" s="53">
        <f>(((1/K321)/(1/Y321)*100)-100)</f>
        <v>9.1761258285023075</v>
      </c>
      <c r="I321" s="96" t="str">
        <f>IF(H321&gt;0,"↓","↑")</f>
        <v>↓</v>
      </c>
      <c r="J321" s="97"/>
      <c r="K321" s="100">
        <v>48.2</v>
      </c>
      <c r="L321" s="100">
        <v>54</v>
      </c>
      <c r="M321" s="58">
        <v>54.9</v>
      </c>
      <c r="N321" s="58">
        <v>50.7</v>
      </c>
      <c r="O321" s="58">
        <v>51.601404343761423</v>
      </c>
      <c r="P321" s="58">
        <v>55.161035127561597</v>
      </c>
      <c r="Q321" s="58">
        <v>51.9701433868618</v>
      </c>
      <c r="R321" s="58">
        <v>53.747150410566888</v>
      </c>
      <c r="S321" s="58">
        <v>49.95379719003062</v>
      </c>
      <c r="T321" s="58">
        <v>56.04892814852905</v>
      </c>
      <c r="U321" s="58">
        <v>51.976736386512599</v>
      </c>
      <c r="V321" s="58">
        <v>56.847535121335937</v>
      </c>
      <c r="W321" s="58">
        <v>51.747658421991218</v>
      </c>
      <c r="X321" s="58">
        <v>50.185629020453995</v>
      </c>
      <c r="Y321" s="58">
        <v>52.622892649338127</v>
      </c>
      <c r="Z321" s="58">
        <v>48.228298680656124</v>
      </c>
      <c r="AA321" s="58">
        <v>46.982769325955474</v>
      </c>
    </row>
    <row r="322" spans="1:27" ht="15.75" x14ac:dyDescent="0.25">
      <c r="A322" s="197"/>
      <c r="B322" s="194"/>
      <c r="C322" s="39" t="s">
        <v>85</v>
      </c>
      <c r="D322" s="194"/>
      <c r="E322" s="87" t="s">
        <v>293</v>
      </c>
      <c r="F322" s="53"/>
      <c r="G322" s="87"/>
      <c r="H322" s="53"/>
      <c r="I322" s="87"/>
      <c r="J322" s="87"/>
      <c r="K322" s="58" t="s">
        <v>210</v>
      </c>
      <c r="L322" s="58" t="s">
        <v>210</v>
      </c>
      <c r="M322" s="58" t="s">
        <v>210</v>
      </c>
      <c r="N322" s="58">
        <v>48.1</v>
      </c>
      <c r="O322" s="58">
        <v>46.902903088435757</v>
      </c>
      <c r="P322" s="58">
        <v>42.721835261962539</v>
      </c>
      <c r="Q322" s="58">
        <v>41.72929519216035</v>
      </c>
      <c r="R322" s="58">
        <v>49.685087011136417</v>
      </c>
      <c r="S322" s="58">
        <v>46.108239402565879</v>
      </c>
      <c r="T322" s="58">
        <v>48.948127306303277</v>
      </c>
      <c r="U322" s="58">
        <v>53.982762798595374</v>
      </c>
      <c r="V322" s="58">
        <v>51.961079202223502</v>
      </c>
      <c r="W322" s="58">
        <v>48.929652971927759</v>
      </c>
      <c r="X322" s="58">
        <v>48.124309310072903</v>
      </c>
      <c r="Y322" s="58">
        <v>47.432315248864633</v>
      </c>
      <c r="Z322" s="58">
        <v>46.994118158387991</v>
      </c>
      <c r="AA322" s="58">
        <v>48.336277397421235</v>
      </c>
    </row>
    <row r="323" spans="1:27" ht="15.75" x14ac:dyDescent="0.25">
      <c r="A323" s="197"/>
      <c r="B323" s="194"/>
      <c r="C323" s="39" t="s">
        <v>86</v>
      </c>
      <c r="D323" s="194"/>
      <c r="E323" s="87" t="s">
        <v>293</v>
      </c>
      <c r="F323" s="53"/>
      <c r="G323" s="87"/>
      <c r="H323" s="53"/>
      <c r="I323" s="87"/>
      <c r="J323" s="87"/>
      <c r="K323" s="58" t="s">
        <v>210</v>
      </c>
      <c r="L323" s="58" t="s">
        <v>210</v>
      </c>
      <c r="M323" s="58" t="s">
        <v>210</v>
      </c>
      <c r="N323" s="58">
        <v>42.1</v>
      </c>
      <c r="O323" s="58">
        <v>44.640062304730378</v>
      </c>
      <c r="P323" s="58">
        <v>42.368559488171428</v>
      </c>
      <c r="Q323" s="58">
        <v>47.90176064716993</v>
      </c>
      <c r="R323" s="58">
        <v>40.673067691417693</v>
      </c>
      <c r="S323" s="58">
        <v>43.269173258662867</v>
      </c>
      <c r="T323" s="58">
        <v>45.970679826080499</v>
      </c>
      <c r="U323" s="58">
        <v>45.204166116556003</v>
      </c>
      <c r="V323" s="58">
        <v>48.31482654010194</v>
      </c>
      <c r="W323" s="58">
        <v>50.130214399930232</v>
      </c>
      <c r="X323" s="58">
        <v>51.191582731833016</v>
      </c>
      <c r="Y323" s="58">
        <v>44.985624369053198</v>
      </c>
      <c r="Z323" s="58">
        <v>45.294961579504808</v>
      </c>
      <c r="AA323" s="58">
        <v>46.809121854369288</v>
      </c>
    </row>
    <row r="324" spans="1:27" ht="15.75" x14ac:dyDescent="0.25">
      <c r="A324" s="197"/>
      <c r="B324" s="194"/>
      <c r="C324" s="39" t="s">
        <v>87</v>
      </c>
      <c r="D324" s="194"/>
      <c r="E324" s="87" t="s">
        <v>293</v>
      </c>
      <c r="F324" s="53"/>
      <c r="G324" s="87"/>
      <c r="H324" s="87"/>
      <c r="I324" s="87"/>
      <c r="J324" s="87"/>
      <c r="K324" s="58" t="s">
        <v>210</v>
      </c>
      <c r="L324" s="58" t="s">
        <v>210</v>
      </c>
      <c r="M324" s="58" t="s">
        <v>210</v>
      </c>
      <c r="N324" s="58">
        <v>42.3</v>
      </c>
      <c r="O324" s="58">
        <v>40.236151738593684</v>
      </c>
      <c r="P324" s="58">
        <v>36.333018768342733</v>
      </c>
      <c r="Q324" s="58">
        <v>34.838575874823817</v>
      </c>
      <c r="R324" s="58">
        <v>39.399601056512665</v>
      </c>
      <c r="S324" s="58">
        <v>39.714788097558916</v>
      </c>
      <c r="T324" s="58">
        <v>36.142181990023104</v>
      </c>
      <c r="U324" s="58">
        <v>45.928915421508719</v>
      </c>
      <c r="V324" s="58">
        <v>42.385992972099174</v>
      </c>
      <c r="W324" s="58">
        <v>44.134657897737512</v>
      </c>
      <c r="X324" s="58">
        <v>41.837863336216365</v>
      </c>
      <c r="Y324" s="58">
        <v>43.05149446891253</v>
      </c>
      <c r="Z324" s="58">
        <v>43.381946549979929</v>
      </c>
      <c r="AA324" s="58">
        <v>38.882931152000694</v>
      </c>
    </row>
    <row r="325" spans="1:27" ht="15.75" x14ac:dyDescent="0.25">
      <c r="A325" s="197"/>
      <c r="B325" s="194"/>
      <c r="C325" s="39" t="s">
        <v>88</v>
      </c>
      <c r="D325" s="194"/>
      <c r="E325" s="87" t="s">
        <v>293</v>
      </c>
      <c r="F325" s="53"/>
      <c r="G325" s="87"/>
      <c r="H325" s="53"/>
      <c r="I325" s="87"/>
      <c r="J325" s="87"/>
      <c r="K325" s="58" t="s">
        <v>210</v>
      </c>
      <c r="L325" s="58" t="s">
        <v>210</v>
      </c>
      <c r="M325" s="58" t="s">
        <v>210</v>
      </c>
      <c r="N325" s="58">
        <v>33.4</v>
      </c>
      <c r="O325" s="58">
        <v>35.524867280256004</v>
      </c>
      <c r="P325" s="58">
        <v>33.315363131091893</v>
      </c>
      <c r="Q325" s="58">
        <v>33.864740508608918</v>
      </c>
      <c r="R325" s="58">
        <v>38.164286746041753</v>
      </c>
      <c r="S325" s="58">
        <v>38.829504836213538</v>
      </c>
      <c r="T325" s="58">
        <v>39.936264624932896</v>
      </c>
      <c r="U325" s="58">
        <v>37.59149207007053</v>
      </c>
      <c r="V325" s="58">
        <v>40.131772664837925</v>
      </c>
      <c r="W325" s="58">
        <v>38.090740366870648</v>
      </c>
      <c r="X325" s="58">
        <v>37.503929171606693</v>
      </c>
      <c r="Y325" s="58">
        <v>36.326846513545277</v>
      </c>
      <c r="Z325" s="58">
        <v>34.683574621299137</v>
      </c>
      <c r="AA325" s="58">
        <v>37.912966444921473</v>
      </c>
    </row>
    <row r="326" spans="1:27" ht="15.75" x14ac:dyDescent="0.25">
      <c r="A326" s="197"/>
      <c r="B326" s="194"/>
      <c r="C326" s="39" t="s">
        <v>89</v>
      </c>
      <c r="D326" s="194"/>
      <c r="E326" s="87" t="s">
        <v>293</v>
      </c>
      <c r="F326" s="53"/>
      <c r="G326" s="87"/>
      <c r="H326" s="53"/>
      <c r="I326" s="87"/>
      <c r="J326" s="87"/>
      <c r="K326" s="58" t="s">
        <v>210</v>
      </c>
      <c r="L326" s="58" t="s">
        <v>210</v>
      </c>
      <c r="M326" s="58" t="s">
        <v>210</v>
      </c>
      <c r="N326" s="58">
        <v>30.8</v>
      </c>
      <c r="O326" s="58">
        <v>29.817267894919702</v>
      </c>
      <c r="P326" s="58">
        <v>32.659981988387209</v>
      </c>
      <c r="Q326" s="58">
        <v>26.469709404696811</v>
      </c>
      <c r="R326" s="58">
        <v>36.370286588315246</v>
      </c>
      <c r="S326" s="58">
        <v>31.410930954232864</v>
      </c>
      <c r="T326" s="58">
        <v>34.062831469708492</v>
      </c>
      <c r="U326" s="58">
        <v>31.308612934905483</v>
      </c>
      <c r="V326" s="58">
        <v>35.245447481367812</v>
      </c>
      <c r="W326" s="58">
        <v>37.14652502372769</v>
      </c>
      <c r="X326" s="58">
        <v>30.506938517464832</v>
      </c>
      <c r="Y326" s="58">
        <v>35.942080790736441</v>
      </c>
      <c r="Z326" s="58">
        <v>28.649202451385371</v>
      </c>
      <c r="AA326" s="58">
        <v>30.816864082499084</v>
      </c>
    </row>
    <row r="327" spans="1:27" ht="15.75" x14ac:dyDescent="0.25">
      <c r="A327" s="197"/>
      <c r="B327" s="194"/>
      <c r="C327" s="39" t="s">
        <v>90</v>
      </c>
      <c r="D327" s="194"/>
      <c r="E327" s="87" t="s">
        <v>293</v>
      </c>
      <c r="F327" s="53">
        <f>(((1/K327)/(1/L327)*100)-100)</f>
        <v>1.8348623853210881</v>
      </c>
      <c r="G327" s="96" t="str">
        <f>IF(F327&gt;0,"↓","↑")</f>
        <v>↓</v>
      </c>
      <c r="H327" s="53">
        <f>(((1/K327)/(1/Y327)*100)-100)</f>
        <v>43.19476404732643</v>
      </c>
      <c r="I327" s="96" t="str">
        <f>IF(H327&gt;0,"↓","↑")</f>
        <v>↓</v>
      </c>
      <c r="J327" s="96"/>
      <c r="K327" s="161">
        <v>21.8</v>
      </c>
      <c r="L327" s="162">
        <v>22.2</v>
      </c>
      <c r="M327" s="58">
        <v>28</v>
      </c>
      <c r="N327" s="58">
        <v>25.6</v>
      </c>
      <c r="O327" s="58">
        <v>24.039013311974696</v>
      </c>
      <c r="P327" s="58">
        <v>23.073646730994206</v>
      </c>
      <c r="Q327" s="58">
        <v>26.299330245263512</v>
      </c>
      <c r="R327" s="58">
        <v>26.26642567236086</v>
      </c>
      <c r="S327" s="58">
        <v>27.659916581191908</v>
      </c>
      <c r="T327" s="58">
        <v>29.29795662229099</v>
      </c>
      <c r="U327" s="58">
        <v>27.670397758975334</v>
      </c>
      <c r="V327" s="58">
        <v>31.356097618830088</v>
      </c>
      <c r="W327" s="58">
        <v>31.730890516491879</v>
      </c>
      <c r="X327" s="58">
        <v>31.884145905304738</v>
      </c>
      <c r="Y327" s="58">
        <v>31.216458562317168</v>
      </c>
      <c r="Z327" s="58">
        <v>26.018869222660918</v>
      </c>
      <c r="AA327" s="58">
        <v>28.538158046616253</v>
      </c>
    </row>
    <row r="328" spans="1:27" ht="15.75" x14ac:dyDescent="0.25">
      <c r="A328" s="197"/>
      <c r="B328" s="194"/>
      <c r="C328" s="39" t="s">
        <v>91</v>
      </c>
      <c r="D328" s="194"/>
      <c r="E328" s="87" t="s">
        <v>293</v>
      </c>
      <c r="F328" s="53"/>
      <c r="G328" s="87"/>
      <c r="H328" s="53"/>
      <c r="I328" s="87"/>
      <c r="J328" s="87"/>
      <c r="K328" s="58" t="s">
        <v>210</v>
      </c>
      <c r="L328" s="58" t="s">
        <v>210</v>
      </c>
      <c r="M328" s="58" t="s">
        <v>210</v>
      </c>
      <c r="N328" s="58">
        <v>21.2</v>
      </c>
      <c r="O328" s="58">
        <v>23.076379088885911</v>
      </c>
      <c r="P328" s="58">
        <v>22.667693431491255</v>
      </c>
      <c r="Q328" s="58">
        <v>25.725914797237376</v>
      </c>
      <c r="R328" s="58">
        <v>21.809205912613582</v>
      </c>
      <c r="S328" s="58">
        <v>22.989218149488142</v>
      </c>
      <c r="T328" s="58">
        <v>22.243631555013309</v>
      </c>
      <c r="U328" s="58">
        <v>25.927835109972371</v>
      </c>
      <c r="V328" s="58">
        <v>23.873329315837001</v>
      </c>
      <c r="W328" s="58">
        <v>27.023447337376993</v>
      </c>
      <c r="X328" s="58">
        <v>23.702769314243845</v>
      </c>
      <c r="Y328" s="58">
        <v>25.386004970305255</v>
      </c>
      <c r="Z328" s="58">
        <v>23.188935373123904</v>
      </c>
      <c r="AA328" s="58">
        <v>21.125476485096168</v>
      </c>
    </row>
    <row r="329" spans="1:27" ht="15.75" x14ac:dyDescent="0.25">
      <c r="A329" s="197"/>
      <c r="B329" s="194"/>
      <c r="C329" s="39" t="s">
        <v>92</v>
      </c>
      <c r="D329" s="194"/>
      <c r="E329" s="87" t="s">
        <v>293</v>
      </c>
      <c r="F329" s="53"/>
      <c r="G329" s="87"/>
      <c r="H329" s="53"/>
      <c r="I329" s="87"/>
      <c r="J329" s="87"/>
      <c r="K329" s="58" t="s">
        <v>210</v>
      </c>
      <c r="L329" s="58" t="s">
        <v>210</v>
      </c>
      <c r="M329" s="58" t="s">
        <v>210</v>
      </c>
      <c r="N329" s="58">
        <v>19</v>
      </c>
      <c r="O329" s="58">
        <v>19.576227100473659</v>
      </c>
      <c r="P329" s="58">
        <v>15.628264548726859</v>
      </c>
      <c r="Q329" s="58">
        <v>16.836385608564967</v>
      </c>
      <c r="R329" s="58">
        <v>18.494876397091041</v>
      </c>
      <c r="S329" s="58">
        <v>20.391317267388676</v>
      </c>
      <c r="T329" s="58">
        <v>21.853438069878823</v>
      </c>
      <c r="U329" s="58">
        <v>21.546982974995537</v>
      </c>
      <c r="V329" s="58">
        <v>24.748756875979481</v>
      </c>
      <c r="W329" s="58">
        <v>21.151357253293785</v>
      </c>
      <c r="X329" s="58">
        <v>26.122427234857604</v>
      </c>
      <c r="Y329" s="58">
        <v>21.024032434035735</v>
      </c>
      <c r="Z329" s="58">
        <v>20.177082862765801</v>
      </c>
      <c r="AA329" s="58">
        <v>21.539520704576564</v>
      </c>
    </row>
    <row r="330" spans="1:27" ht="15.75" x14ac:dyDescent="0.25">
      <c r="A330" s="197"/>
      <c r="B330" s="195"/>
      <c r="C330" s="39" t="s">
        <v>93</v>
      </c>
      <c r="D330" s="195"/>
      <c r="E330" s="87" t="s">
        <v>293</v>
      </c>
      <c r="F330" s="53">
        <f>(((1/K330)/(1/L330)*100)-100)</f>
        <v>40.566037735849051</v>
      </c>
      <c r="G330" s="96" t="str">
        <f>IF(F330&gt;0,"↓","↑")</f>
        <v>↓</v>
      </c>
      <c r="H330" s="53">
        <f>(((1/K330)/(1/Y330)*100)-100)</f>
        <v>71.579344169930465</v>
      </c>
      <c r="I330" s="96" t="str">
        <f>IF(H330&gt;0,"↓","↑")</f>
        <v>↓</v>
      </c>
      <c r="J330" s="96"/>
      <c r="K330" s="161">
        <v>10.6</v>
      </c>
      <c r="L330" s="162">
        <v>14.9</v>
      </c>
      <c r="M330" s="58">
        <v>13.5</v>
      </c>
      <c r="N330" s="58">
        <v>14.9</v>
      </c>
      <c r="O330" s="58">
        <v>11.719135966025666</v>
      </c>
      <c r="P330" s="58">
        <v>11.530776679670335</v>
      </c>
      <c r="Q330" s="58">
        <v>12.532819740820218</v>
      </c>
      <c r="R330" s="58">
        <v>11.596543940594835</v>
      </c>
      <c r="S330" s="58">
        <v>16.95185002801189</v>
      </c>
      <c r="T330" s="58">
        <v>15.326392586910629</v>
      </c>
      <c r="U330" s="58">
        <v>19.270575689520584</v>
      </c>
      <c r="V330" s="58">
        <v>6.91851565138374</v>
      </c>
      <c r="W330" s="58">
        <v>14.979806477502905</v>
      </c>
      <c r="X330" s="58">
        <v>16.353309674848866</v>
      </c>
      <c r="Y330" s="58">
        <v>18.187410482012627</v>
      </c>
      <c r="Z330" s="58">
        <v>14.131151723790145</v>
      </c>
      <c r="AA330" s="58">
        <v>15.27616870334918</v>
      </c>
    </row>
    <row r="331" spans="1:27" s="5" customFormat="1" ht="26.25" x14ac:dyDescent="0.25">
      <c r="A331" s="197"/>
      <c r="B331" s="205" t="s">
        <v>167</v>
      </c>
      <c r="C331" s="38" t="s">
        <v>502</v>
      </c>
      <c r="D331" s="204" t="s">
        <v>80</v>
      </c>
      <c r="E331" s="87" t="s">
        <v>292</v>
      </c>
      <c r="F331" s="53">
        <f>((K331/L331)*100)-100</f>
        <v>-0.23174971031286873</v>
      </c>
      <c r="G331" s="87" t="s">
        <v>294</v>
      </c>
      <c r="H331" s="53">
        <f>((K331/Y331)*100)-100</f>
        <v>7.5174825174825202</v>
      </c>
      <c r="I331" s="96" t="str">
        <f t="shared" ref="I331:I338" si="52">IF(H331&gt;0,"↑","↓")</f>
        <v>↑</v>
      </c>
      <c r="J331" s="96"/>
      <c r="K331" s="47">
        <v>86.1</v>
      </c>
      <c r="L331" s="47">
        <v>86.3</v>
      </c>
      <c r="M331" s="47">
        <v>85.3</v>
      </c>
      <c r="N331" s="47">
        <v>84.2</v>
      </c>
      <c r="O331" s="47">
        <v>85.68</v>
      </c>
      <c r="P331" s="47">
        <v>85.88</v>
      </c>
      <c r="Q331" s="47">
        <v>86.63</v>
      </c>
      <c r="R331" s="47">
        <v>85.14</v>
      </c>
      <c r="S331" s="47">
        <v>84.12</v>
      </c>
      <c r="T331" s="47">
        <v>83.37</v>
      </c>
      <c r="U331" s="47">
        <v>81.89</v>
      </c>
      <c r="V331" s="47">
        <v>81.38</v>
      </c>
      <c r="W331" s="47">
        <v>81.02</v>
      </c>
      <c r="X331" s="47">
        <v>81.66</v>
      </c>
      <c r="Y331" s="47">
        <v>80.08</v>
      </c>
      <c r="Z331" s="47" t="s">
        <v>210</v>
      </c>
      <c r="AA331" s="47" t="s">
        <v>210</v>
      </c>
    </row>
    <row r="332" spans="1:27" ht="15.75" x14ac:dyDescent="0.25">
      <c r="A332" s="197"/>
      <c r="B332" s="194"/>
      <c r="C332" s="39" t="s">
        <v>503</v>
      </c>
      <c r="D332" s="194"/>
      <c r="E332" s="87" t="s">
        <v>292</v>
      </c>
      <c r="F332" s="53">
        <f t="shared" ref="F332:F338" si="53">((K332/L332)*100)-100</f>
        <v>-0.9525995638700806</v>
      </c>
      <c r="G332" s="87" t="s">
        <v>294</v>
      </c>
      <c r="H332" s="53">
        <f t="shared" ref="H332:H338" si="54">((K332/Y332)*100)-100</f>
        <v>7.6596806387225485</v>
      </c>
      <c r="I332" s="96" t="str">
        <f t="shared" si="52"/>
        <v>↑</v>
      </c>
      <c r="J332" s="96"/>
      <c r="K332" s="58">
        <v>86.3</v>
      </c>
      <c r="L332" s="58">
        <v>87.13</v>
      </c>
      <c r="M332" s="58">
        <v>86.73</v>
      </c>
      <c r="N332" s="58">
        <v>84.58</v>
      </c>
      <c r="O332" s="58">
        <v>87.53</v>
      </c>
      <c r="P332" s="58">
        <v>86.4</v>
      </c>
      <c r="Q332" s="58">
        <v>86.28</v>
      </c>
      <c r="R332" s="58">
        <v>85.63</v>
      </c>
      <c r="S332" s="58">
        <v>85.24</v>
      </c>
      <c r="T332" s="58">
        <v>84.26</v>
      </c>
      <c r="U332" s="58">
        <v>83.37</v>
      </c>
      <c r="V332" s="58">
        <v>82.59</v>
      </c>
      <c r="W332" s="58">
        <v>81.96</v>
      </c>
      <c r="X332" s="58">
        <v>82.06</v>
      </c>
      <c r="Y332" s="58">
        <v>80.16</v>
      </c>
      <c r="Z332" s="58" t="s">
        <v>210</v>
      </c>
      <c r="AA332" s="58" t="s">
        <v>210</v>
      </c>
    </row>
    <row r="333" spans="1:27" ht="15.75" x14ac:dyDescent="0.25">
      <c r="A333" s="197"/>
      <c r="B333" s="194"/>
      <c r="C333" s="39" t="s">
        <v>504</v>
      </c>
      <c r="D333" s="194"/>
      <c r="E333" s="87" t="s">
        <v>292</v>
      </c>
      <c r="F333" s="53">
        <f t="shared" si="53"/>
        <v>0.3035964502569044</v>
      </c>
      <c r="G333" s="87" t="s">
        <v>294</v>
      </c>
      <c r="H333" s="53">
        <f t="shared" si="54"/>
        <v>7.3884235529441327</v>
      </c>
      <c r="I333" s="96" t="str">
        <f t="shared" si="52"/>
        <v>↑</v>
      </c>
      <c r="J333" s="96"/>
      <c r="K333" s="58">
        <v>85.9</v>
      </c>
      <c r="L333" s="58">
        <v>85.64</v>
      </c>
      <c r="M333" s="58">
        <v>84.18</v>
      </c>
      <c r="N333" s="58">
        <v>83.73</v>
      </c>
      <c r="O333" s="58">
        <v>83.95</v>
      </c>
      <c r="P333" s="58">
        <v>85.39</v>
      </c>
      <c r="Q333" s="58">
        <v>86.95</v>
      </c>
      <c r="R333" s="58">
        <v>84.67</v>
      </c>
      <c r="S333" s="58">
        <v>83.08</v>
      </c>
      <c r="T333" s="58">
        <v>82.53</v>
      </c>
      <c r="U333" s="58">
        <v>80.5</v>
      </c>
      <c r="V333" s="58">
        <v>80.260000000000005</v>
      </c>
      <c r="W333" s="58">
        <v>80.14</v>
      </c>
      <c r="X333" s="58">
        <v>81.28</v>
      </c>
      <c r="Y333" s="58">
        <v>79.989999999999995</v>
      </c>
      <c r="Z333" s="58" t="s">
        <v>210</v>
      </c>
      <c r="AA333" s="58" t="s">
        <v>210</v>
      </c>
    </row>
    <row r="334" spans="1:27" ht="15.75" x14ac:dyDescent="0.25">
      <c r="A334" s="197"/>
      <c r="B334" s="194"/>
      <c r="C334" s="39" t="s">
        <v>505</v>
      </c>
      <c r="D334" s="194"/>
      <c r="E334" s="87" t="s">
        <v>292</v>
      </c>
      <c r="F334" s="53">
        <f t="shared" si="53"/>
        <v>1.2600229095074695</v>
      </c>
      <c r="G334" s="96" t="str">
        <f t="shared" ref="G334:G337" si="55">IF(F334&gt;0,"↑","↓")</f>
        <v>↑</v>
      </c>
      <c r="H334" s="53">
        <f t="shared" si="54"/>
        <v>8.2802547770700556</v>
      </c>
      <c r="I334" s="96" t="str">
        <f t="shared" si="52"/>
        <v>↑</v>
      </c>
      <c r="J334" s="96"/>
      <c r="K334" s="58">
        <v>88.4</v>
      </c>
      <c r="L334" s="58">
        <v>87.3</v>
      </c>
      <c r="M334" s="58">
        <v>87.1</v>
      </c>
      <c r="N334" s="58">
        <v>85.56</v>
      </c>
      <c r="O334" s="58">
        <v>86.44</v>
      </c>
      <c r="P334" s="58">
        <v>86.29</v>
      </c>
      <c r="Q334" s="58">
        <v>86.75</v>
      </c>
      <c r="R334" s="58">
        <v>86.18</v>
      </c>
      <c r="S334" s="58">
        <v>84.59</v>
      </c>
      <c r="T334" s="58">
        <v>84.48</v>
      </c>
      <c r="U334" s="58">
        <v>83.45</v>
      </c>
      <c r="V334" s="58">
        <v>83.2</v>
      </c>
      <c r="W334" s="58">
        <v>83.01</v>
      </c>
      <c r="X334" s="58">
        <v>82.23</v>
      </c>
      <c r="Y334" s="58">
        <v>81.64</v>
      </c>
      <c r="Z334" s="58" t="s">
        <v>210</v>
      </c>
      <c r="AA334" s="58" t="s">
        <v>210</v>
      </c>
    </row>
    <row r="335" spans="1:27" ht="15.75" x14ac:dyDescent="0.25">
      <c r="A335" s="197"/>
      <c r="B335" s="194"/>
      <c r="C335" s="39" t="s">
        <v>506</v>
      </c>
      <c r="D335" s="194"/>
      <c r="E335" s="87" t="s">
        <v>292</v>
      </c>
      <c r="F335" s="53">
        <f t="shared" si="53"/>
        <v>-3.7498473189202457</v>
      </c>
      <c r="G335" s="97" t="str">
        <f t="shared" si="55"/>
        <v>↓</v>
      </c>
      <c r="H335" s="53">
        <f t="shared" si="54"/>
        <v>13.823486927632516</v>
      </c>
      <c r="I335" s="96" t="str">
        <f t="shared" si="52"/>
        <v>↑</v>
      </c>
      <c r="J335" s="96"/>
      <c r="K335" s="58">
        <v>78.8</v>
      </c>
      <c r="L335" s="58">
        <v>81.87</v>
      </c>
      <c r="M335" s="58">
        <v>77.540000000000006</v>
      </c>
      <c r="N335" s="58">
        <v>76.78</v>
      </c>
      <c r="O335" s="58">
        <v>81.92</v>
      </c>
      <c r="P335" s="58">
        <v>83.74</v>
      </c>
      <c r="Q335" s="58">
        <v>86.02</v>
      </c>
      <c r="R335" s="58">
        <v>79.63</v>
      </c>
      <c r="S335" s="58">
        <v>81.64</v>
      </c>
      <c r="T335" s="58">
        <v>77.489999999999995</v>
      </c>
      <c r="U335" s="58">
        <v>72.98</v>
      </c>
      <c r="V335" s="58">
        <v>71.47</v>
      </c>
      <c r="W335" s="58">
        <v>69.7</v>
      </c>
      <c r="X335" s="58">
        <v>77.66</v>
      </c>
      <c r="Y335" s="58">
        <v>69.23</v>
      </c>
      <c r="Z335" s="58" t="s">
        <v>210</v>
      </c>
      <c r="AA335" s="58" t="s">
        <v>210</v>
      </c>
    </row>
    <row r="336" spans="1:27" ht="15.75" x14ac:dyDescent="0.25">
      <c r="A336" s="197"/>
      <c r="B336" s="194"/>
      <c r="C336" s="39" t="s">
        <v>507</v>
      </c>
      <c r="D336" s="194"/>
      <c r="E336" s="87" t="s">
        <v>292</v>
      </c>
      <c r="F336" s="53">
        <f t="shared" si="53"/>
        <v>1.115594588179448</v>
      </c>
      <c r="G336" s="87" t="s">
        <v>294</v>
      </c>
      <c r="H336" s="53">
        <f t="shared" si="54"/>
        <v>8.149276466108148</v>
      </c>
      <c r="I336" s="96" t="str">
        <f t="shared" si="52"/>
        <v>↑</v>
      </c>
      <c r="J336" s="96"/>
      <c r="K336" s="58">
        <v>85.2</v>
      </c>
      <c r="L336" s="58">
        <v>84.26</v>
      </c>
      <c r="M336" s="58">
        <v>83.79</v>
      </c>
      <c r="N336" s="58">
        <v>83.08</v>
      </c>
      <c r="O336" s="58">
        <v>84.95</v>
      </c>
      <c r="P336" s="58">
        <v>84.56</v>
      </c>
      <c r="Q336" s="58">
        <v>85.98</v>
      </c>
      <c r="R336" s="58">
        <v>84.05</v>
      </c>
      <c r="S336" s="58">
        <v>83.57</v>
      </c>
      <c r="T336" s="58">
        <v>81.849999999999994</v>
      </c>
      <c r="U336" s="58">
        <v>81.260000000000005</v>
      </c>
      <c r="V336" s="58">
        <v>80.62</v>
      </c>
      <c r="W336" s="58">
        <v>79.319999999999993</v>
      </c>
      <c r="X336" s="58">
        <v>80.849999999999994</v>
      </c>
      <c r="Y336" s="58">
        <v>78.78</v>
      </c>
      <c r="Z336" s="58" t="s">
        <v>210</v>
      </c>
      <c r="AA336" s="58" t="s">
        <v>210</v>
      </c>
    </row>
    <row r="337" spans="1:27" ht="15.75" x14ac:dyDescent="0.25">
      <c r="A337" s="197"/>
      <c r="B337" s="194"/>
      <c r="C337" s="39" t="s">
        <v>508</v>
      </c>
      <c r="D337" s="194"/>
      <c r="E337" s="87" t="s">
        <v>292</v>
      </c>
      <c r="F337" s="53">
        <f t="shared" si="53"/>
        <v>-2.7303754266211655</v>
      </c>
      <c r="G337" s="97" t="str">
        <f t="shared" si="55"/>
        <v>↓</v>
      </c>
      <c r="H337" s="53">
        <f t="shared" si="54"/>
        <v>6.1716130634546147</v>
      </c>
      <c r="I337" s="96" t="str">
        <f t="shared" si="52"/>
        <v>↑</v>
      </c>
      <c r="J337" s="96"/>
      <c r="K337" s="58">
        <v>85.5</v>
      </c>
      <c r="L337" s="58">
        <v>87.9</v>
      </c>
      <c r="M337" s="58">
        <v>86.13</v>
      </c>
      <c r="N337" s="58">
        <v>84.06</v>
      </c>
      <c r="O337" s="58">
        <v>85.55</v>
      </c>
      <c r="P337" s="58">
        <v>85.8</v>
      </c>
      <c r="Q337" s="58">
        <v>86.73</v>
      </c>
      <c r="R337" s="58">
        <v>85.45</v>
      </c>
      <c r="S337" s="58">
        <v>83.87</v>
      </c>
      <c r="T337" s="58">
        <v>84.83</v>
      </c>
      <c r="U337" s="58">
        <v>80.94</v>
      </c>
      <c r="V337" s="58">
        <v>80.77</v>
      </c>
      <c r="W337" s="58">
        <v>81.09</v>
      </c>
      <c r="X337" s="58">
        <v>80.95</v>
      </c>
      <c r="Y337" s="58">
        <v>80.53</v>
      </c>
      <c r="Z337" s="58" t="s">
        <v>210</v>
      </c>
      <c r="AA337" s="58" t="s">
        <v>210</v>
      </c>
    </row>
    <row r="338" spans="1:27" ht="15.75" x14ac:dyDescent="0.25">
      <c r="A338" s="197"/>
      <c r="B338" s="194"/>
      <c r="C338" s="39" t="s">
        <v>509</v>
      </c>
      <c r="D338" s="194"/>
      <c r="E338" s="87" t="s">
        <v>292</v>
      </c>
      <c r="F338" s="53">
        <f t="shared" si="53"/>
        <v>-0.53109094932506196</v>
      </c>
      <c r="G338" s="87" t="s">
        <v>294</v>
      </c>
      <c r="H338" s="53">
        <f t="shared" si="54"/>
        <v>7.1513706793802072</v>
      </c>
      <c r="I338" s="96" t="str">
        <f t="shared" si="52"/>
        <v>↑</v>
      </c>
      <c r="J338" s="96"/>
      <c r="K338" s="58">
        <v>89.9</v>
      </c>
      <c r="L338" s="58">
        <v>90.38</v>
      </c>
      <c r="M338" s="58">
        <v>89.54</v>
      </c>
      <c r="N338" s="58">
        <v>87.83</v>
      </c>
      <c r="O338" s="58">
        <v>88.45</v>
      </c>
      <c r="P338" s="58">
        <v>90.51</v>
      </c>
      <c r="Q338" s="58">
        <v>88.79</v>
      </c>
      <c r="R338" s="58">
        <v>88.52</v>
      </c>
      <c r="S338" s="58">
        <v>86.68</v>
      </c>
      <c r="T338" s="58">
        <v>86.01</v>
      </c>
      <c r="U338" s="58">
        <v>85.99</v>
      </c>
      <c r="V338" s="58">
        <v>85.33</v>
      </c>
      <c r="W338" s="58">
        <v>87.1</v>
      </c>
      <c r="X338" s="58">
        <v>85.87</v>
      </c>
      <c r="Y338" s="58">
        <v>83.9</v>
      </c>
      <c r="Z338" s="58" t="s">
        <v>210</v>
      </c>
      <c r="AA338" s="58" t="s">
        <v>210</v>
      </c>
    </row>
    <row r="339" spans="1:27" ht="26.25" x14ac:dyDescent="0.25">
      <c r="A339" s="197"/>
      <c r="B339" s="194"/>
      <c r="C339" s="39" t="s">
        <v>428</v>
      </c>
      <c r="D339" s="194"/>
      <c r="E339" s="87" t="s">
        <v>292</v>
      </c>
      <c r="F339" s="53"/>
      <c r="G339" s="87"/>
      <c r="H339" s="53"/>
      <c r="I339" s="87"/>
      <c r="J339" s="87"/>
      <c r="K339" s="58">
        <v>88.5</v>
      </c>
      <c r="L339" s="58" t="s">
        <v>210</v>
      </c>
      <c r="M339" s="58" t="s">
        <v>210</v>
      </c>
      <c r="N339" s="58" t="s">
        <v>210</v>
      </c>
      <c r="O339" s="58" t="s">
        <v>210</v>
      </c>
      <c r="P339" s="58" t="s">
        <v>210</v>
      </c>
      <c r="Q339" s="58" t="s">
        <v>210</v>
      </c>
      <c r="R339" s="58" t="s">
        <v>210</v>
      </c>
      <c r="S339" s="58" t="s">
        <v>210</v>
      </c>
      <c r="T339" s="58" t="s">
        <v>210</v>
      </c>
      <c r="U339" s="58" t="s">
        <v>210</v>
      </c>
      <c r="V339" s="58" t="s">
        <v>210</v>
      </c>
      <c r="W339" s="58" t="s">
        <v>210</v>
      </c>
      <c r="X339" s="58" t="s">
        <v>210</v>
      </c>
      <c r="Y339" s="58" t="s">
        <v>210</v>
      </c>
      <c r="Z339" s="58" t="s">
        <v>210</v>
      </c>
      <c r="AA339" s="58" t="s">
        <v>210</v>
      </c>
    </row>
    <row r="340" spans="1:27" ht="26.25" x14ac:dyDescent="0.25">
      <c r="A340" s="197"/>
      <c r="B340" s="194"/>
      <c r="C340" s="39" t="s">
        <v>429</v>
      </c>
      <c r="D340" s="194"/>
      <c r="E340" s="87" t="s">
        <v>292</v>
      </c>
      <c r="F340" s="53"/>
      <c r="G340" s="87"/>
      <c r="H340" s="53"/>
      <c r="I340" s="87"/>
      <c r="J340" s="87"/>
      <c r="K340" s="58">
        <v>88.1</v>
      </c>
      <c r="L340" s="58" t="s">
        <v>210</v>
      </c>
      <c r="M340" s="58" t="s">
        <v>210</v>
      </c>
      <c r="N340" s="58" t="s">
        <v>210</v>
      </c>
      <c r="O340" s="58" t="s">
        <v>210</v>
      </c>
      <c r="P340" s="58" t="s">
        <v>210</v>
      </c>
      <c r="Q340" s="58" t="s">
        <v>210</v>
      </c>
      <c r="R340" s="58" t="s">
        <v>210</v>
      </c>
      <c r="S340" s="58" t="s">
        <v>210</v>
      </c>
      <c r="T340" s="58" t="s">
        <v>210</v>
      </c>
      <c r="U340" s="58" t="s">
        <v>210</v>
      </c>
      <c r="V340" s="58" t="s">
        <v>210</v>
      </c>
      <c r="W340" s="58" t="s">
        <v>210</v>
      </c>
      <c r="X340" s="58" t="s">
        <v>210</v>
      </c>
      <c r="Y340" s="58" t="s">
        <v>210</v>
      </c>
      <c r="Z340" s="58" t="s">
        <v>210</v>
      </c>
      <c r="AA340" s="58" t="s">
        <v>210</v>
      </c>
    </row>
    <row r="341" spans="1:27" ht="26.25" x14ac:dyDescent="0.25">
      <c r="A341" s="197"/>
      <c r="B341" s="194"/>
      <c r="C341" s="39" t="s">
        <v>430</v>
      </c>
      <c r="D341" s="194"/>
      <c r="E341" s="87" t="s">
        <v>292</v>
      </c>
      <c r="F341" s="53"/>
      <c r="G341" s="87"/>
      <c r="H341" s="53"/>
      <c r="I341" s="87"/>
      <c r="J341" s="87"/>
      <c r="K341" s="58">
        <v>89.1</v>
      </c>
      <c r="L341" s="58" t="s">
        <v>210</v>
      </c>
      <c r="M341" s="58" t="s">
        <v>210</v>
      </c>
      <c r="N341" s="58" t="s">
        <v>210</v>
      </c>
      <c r="O341" s="58" t="s">
        <v>210</v>
      </c>
      <c r="P341" s="58" t="s">
        <v>210</v>
      </c>
      <c r="Q341" s="58" t="s">
        <v>210</v>
      </c>
      <c r="R341" s="58" t="s">
        <v>210</v>
      </c>
      <c r="S341" s="58" t="s">
        <v>210</v>
      </c>
      <c r="T341" s="58" t="s">
        <v>210</v>
      </c>
      <c r="U341" s="58" t="s">
        <v>210</v>
      </c>
      <c r="V341" s="58" t="s">
        <v>210</v>
      </c>
      <c r="W341" s="58" t="s">
        <v>210</v>
      </c>
      <c r="X341" s="58" t="s">
        <v>210</v>
      </c>
      <c r="Y341" s="58" t="s">
        <v>210</v>
      </c>
      <c r="Z341" s="58" t="s">
        <v>210</v>
      </c>
      <c r="AA341" s="58" t="s">
        <v>210</v>
      </c>
    </row>
    <row r="342" spans="1:27" ht="26.25" x14ac:dyDescent="0.25">
      <c r="A342" s="197"/>
      <c r="B342" s="195"/>
      <c r="C342" s="39" t="s">
        <v>431</v>
      </c>
      <c r="D342" s="195"/>
      <c r="E342" s="87" t="s">
        <v>292</v>
      </c>
      <c r="F342" s="53"/>
      <c r="G342" s="87"/>
      <c r="H342" s="53"/>
      <c r="I342" s="87"/>
      <c r="J342" s="87"/>
      <c r="K342" s="58">
        <v>89</v>
      </c>
      <c r="L342" s="58" t="s">
        <v>210</v>
      </c>
      <c r="M342" s="58" t="s">
        <v>210</v>
      </c>
      <c r="N342" s="58" t="s">
        <v>210</v>
      </c>
      <c r="O342" s="58" t="s">
        <v>210</v>
      </c>
      <c r="P342" s="58" t="s">
        <v>210</v>
      </c>
      <c r="Q342" s="58" t="s">
        <v>210</v>
      </c>
      <c r="R342" s="58" t="s">
        <v>210</v>
      </c>
      <c r="S342" s="58" t="s">
        <v>210</v>
      </c>
      <c r="T342" s="58" t="s">
        <v>210</v>
      </c>
      <c r="U342" s="58" t="s">
        <v>210</v>
      </c>
      <c r="V342" s="58" t="s">
        <v>210</v>
      </c>
      <c r="W342" s="58" t="s">
        <v>210</v>
      </c>
      <c r="X342" s="58" t="s">
        <v>210</v>
      </c>
      <c r="Y342" s="58" t="s">
        <v>210</v>
      </c>
      <c r="Z342" s="58" t="s">
        <v>210</v>
      </c>
      <c r="AA342" s="58" t="s">
        <v>210</v>
      </c>
    </row>
    <row r="343" spans="1:27" s="5" customFormat="1" ht="26.25" x14ac:dyDescent="0.25">
      <c r="A343" s="197"/>
      <c r="B343" s="205" t="s">
        <v>168</v>
      </c>
      <c r="C343" s="38" t="s">
        <v>502</v>
      </c>
      <c r="D343" s="204" t="s">
        <v>80</v>
      </c>
      <c r="E343" s="87" t="s">
        <v>292</v>
      </c>
      <c r="F343" s="53">
        <f t="shared" ref="F343:F350" si="56">((K343/L343)*100)-100</f>
        <v>-0.83632019115890444</v>
      </c>
      <c r="G343" s="87" t="s">
        <v>294</v>
      </c>
      <c r="H343" s="53">
        <f t="shared" ref="H343:H350" si="57">((K343/Y343)*100)-100</f>
        <v>2.3806586900209794</v>
      </c>
      <c r="I343" s="96" t="str">
        <f t="shared" ref="I343:I350" si="58">IF(H343&gt;0,"↑","↓")</f>
        <v>↑</v>
      </c>
      <c r="J343" s="96"/>
      <c r="K343" s="47">
        <v>83</v>
      </c>
      <c r="L343" s="47">
        <v>83.7</v>
      </c>
      <c r="M343" s="47">
        <v>83.1</v>
      </c>
      <c r="N343" s="47">
        <v>83.4</v>
      </c>
      <c r="O343" s="47">
        <v>83.59</v>
      </c>
      <c r="P343" s="47">
        <v>83.97</v>
      </c>
      <c r="Q343" s="47">
        <v>83.93</v>
      </c>
      <c r="R343" s="47">
        <v>84.09</v>
      </c>
      <c r="S343" s="47">
        <v>83.21</v>
      </c>
      <c r="T343" s="47">
        <v>82.28</v>
      </c>
      <c r="U343" s="47">
        <v>81.03</v>
      </c>
      <c r="V343" s="47">
        <v>81.180000000000007</v>
      </c>
      <c r="W343" s="47">
        <v>79.930000000000007</v>
      </c>
      <c r="X343" s="47">
        <v>79.66</v>
      </c>
      <c r="Y343" s="47">
        <v>81.069999999999993</v>
      </c>
      <c r="Z343" s="47" t="s">
        <v>210</v>
      </c>
      <c r="AA343" s="47" t="s">
        <v>210</v>
      </c>
    </row>
    <row r="344" spans="1:27" ht="15.75" x14ac:dyDescent="0.25">
      <c r="A344" s="197"/>
      <c r="B344" s="194"/>
      <c r="C344" s="39" t="s">
        <v>503</v>
      </c>
      <c r="D344" s="194" t="s">
        <v>80</v>
      </c>
      <c r="E344" s="87" t="s">
        <v>292</v>
      </c>
      <c r="F344" s="53">
        <f t="shared" si="56"/>
        <v>-1.510645890329485</v>
      </c>
      <c r="G344" s="97" t="str">
        <f t="shared" ref="G344:G349" si="59">IF(F344&gt;0,"↑","↓")</f>
        <v>↓</v>
      </c>
      <c r="H344" s="53">
        <f t="shared" si="57"/>
        <v>2.0710059171597663</v>
      </c>
      <c r="I344" s="96" t="str">
        <f t="shared" si="58"/>
        <v>↑</v>
      </c>
      <c r="J344" s="96"/>
      <c r="K344" s="58">
        <v>82.8</v>
      </c>
      <c r="L344" s="58">
        <v>84.07</v>
      </c>
      <c r="M344" s="58">
        <v>83.5</v>
      </c>
      <c r="N344" s="58">
        <v>83.38</v>
      </c>
      <c r="O344" s="58">
        <v>83.58</v>
      </c>
      <c r="P344" s="58">
        <v>84.16</v>
      </c>
      <c r="Q344" s="58">
        <v>84.12</v>
      </c>
      <c r="R344" s="58">
        <v>83.57</v>
      </c>
      <c r="S344" s="58">
        <v>83.54</v>
      </c>
      <c r="T344" s="58">
        <v>82.51</v>
      </c>
      <c r="U344" s="58">
        <v>82</v>
      </c>
      <c r="V344" s="58">
        <v>81.66</v>
      </c>
      <c r="W344" s="58">
        <v>80.790000000000006</v>
      </c>
      <c r="X344" s="58">
        <v>80.05</v>
      </c>
      <c r="Y344" s="58">
        <v>81.12</v>
      </c>
      <c r="Z344" s="58" t="s">
        <v>210</v>
      </c>
      <c r="AA344" s="58" t="s">
        <v>210</v>
      </c>
    </row>
    <row r="345" spans="1:27" ht="15.75" x14ac:dyDescent="0.25">
      <c r="A345" s="197"/>
      <c r="B345" s="194"/>
      <c r="C345" s="39" t="s">
        <v>504</v>
      </c>
      <c r="D345" s="194" t="s">
        <v>80</v>
      </c>
      <c r="E345" s="87" t="s">
        <v>292</v>
      </c>
      <c r="F345" s="53">
        <f t="shared" si="56"/>
        <v>-0.49037196507593706</v>
      </c>
      <c r="G345" s="87" t="s">
        <v>294</v>
      </c>
      <c r="H345" s="53">
        <f t="shared" si="57"/>
        <v>2.6780204862396602</v>
      </c>
      <c r="I345" s="96" t="str">
        <f t="shared" si="58"/>
        <v>↑</v>
      </c>
      <c r="J345" s="96"/>
      <c r="K345" s="58">
        <v>83.2</v>
      </c>
      <c r="L345" s="58">
        <v>83.61</v>
      </c>
      <c r="M345" s="58">
        <v>83.03</v>
      </c>
      <c r="N345" s="58">
        <v>83.28</v>
      </c>
      <c r="O345" s="58">
        <v>83.6</v>
      </c>
      <c r="P345" s="58">
        <v>83.79</v>
      </c>
      <c r="Q345" s="58">
        <v>83.76</v>
      </c>
      <c r="R345" s="58">
        <v>84.57</v>
      </c>
      <c r="S345" s="58">
        <v>82.91</v>
      </c>
      <c r="T345" s="58">
        <v>82.06</v>
      </c>
      <c r="U345" s="58">
        <v>80.13</v>
      </c>
      <c r="V345" s="58">
        <v>80.73</v>
      </c>
      <c r="W345" s="58">
        <v>79.13</v>
      </c>
      <c r="X345" s="58">
        <v>79.3</v>
      </c>
      <c r="Y345" s="58">
        <v>81.03</v>
      </c>
      <c r="Z345" s="58" t="s">
        <v>210</v>
      </c>
      <c r="AA345" s="58" t="s">
        <v>210</v>
      </c>
    </row>
    <row r="346" spans="1:27" ht="15.75" x14ac:dyDescent="0.25">
      <c r="A346" s="197"/>
      <c r="B346" s="194"/>
      <c r="C346" s="39" t="s">
        <v>505</v>
      </c>
      <c r="D346" s="194" t="s">
        <v>80</v>
      </c>
      <c r="E346" s="87" t="s">
        <v>292</v>
      </c>
      <c r="F346" s="53">
        <f t="shared" si="56"/>
        <v>0.19601060763288558</v>
      </c>
      <c r="G346" s="87" t="s">
        <v>294</v>
      </c>
      <c r="H346" s="53">
        <f t="shared" si="57"/>
        <v>6.4429201371876559</v>
      </c>
      <c r="I346" s="96" t="str">
        <f t="shared" si="58"/>
        <v>↑</v>
      </c>
      <c r="J346" s="96"/>
      <c r="K346" s="58">
        <v>86.9</v>
      </c>
      <c r="L346" s="58">
        <v>86.73</v>
      </c>
      <c r="M346" s="58">
        <v>86.27</v>
      </c>
      <c r="N346" s="58">
        <v>85.29</v>
      </c>
      <c r="O346" s="58">
        <v>85.26</v>
      </c>
      <c r="P346" s="58">
        <v>85.46</v>
      </c>
      <c r="Q346" s="58">
        <v>84.63</v>
      </c>
      <c r="R346" s="58">
        <v>85.15</v>
      </c>
      <c r="S346" s="58">
        <v>83.77</v>
      </c>
      <c r="T346" s="58">
        <v>82.71</v>
      </c>
      <c r="U346" s="58">
        <v>82.29</v>
      </c>
      <c r="V346" s="58">
        <v>82.08</v>
      </c>
      <c r="W346" s="58">
        <v>80.41</v>
      </c>
      <c r="X346" s="58">
        <v>79.709999999999994</v>
      </c>
      <c r="Y346" s="58">
        <v>81.64</v>
      </c>
      <c r="Z346" s="58" t="s">
        <v>210</v>
      </c>
      <c r="AA346" s="58" t="s">
        <v>210</v>
      </c>
    </row>
    <row r="347" spans="1:27" ht="15.75" x14ac:dyDescent="0.25">
      <c r="A347" s="197"/>
      <c r="B347" s="194"/>
      <c r="C347" s="39" t="s">
        <v>506</v>
      </c>
      <c r="D347" s="194" t="s">
        <v>80</v>
      </c>
      <c r="E347" s="87" t="s">
        <v>292</v>
      </c>
      <c r="F347" s="53">
        <f t="shared" si="56"/>
        <v>-4.4012575021434657</v>
      </c>
      <c r="G347" s="97" t="str">
        <f t="shared" si="59"/>
        <v>↓</v>
      </c>
      <c r="H347" s="53">
        <f t="shared" si="57"/>
        <v>-13.285806869734287</v>
      </c>
      <c r="I347" s="97" t="str">
        <f t="shared" si="58"/>
        <v>↓</v>
      </c>
      <c r="J347" s="97"/>
      <c r="K347" s="58">
        <v>66.900000000000006</v>
      </c>
      <c r="L347" s="58">
        <v>69.98</v>
      </c>
      <c r="M347" s="58">
        <v>69.14</v>
      </c>
      <c r="N347" s="58">
        <v>73.16</v>
      </c>
      <c r="O347" s="58">
        <v>75.27</v>
      </c>
      <c r="P347" s="58">
        <v>76.3</v>
      </c>
      <c r="Q347" s="58">
        <v>80.34</v>
      </c>
      <c r="R347" s="58">
        <v>78.459999999999994</v>
      </c>
      <c r="S347" s="58">
        <v>80.23</v>
      </c>
      <c r="T347" s="58">
        <v>79.989999999999995</v>
      </c>
      <c r="U347" s="58">
        <v>73.88</v>
      </c>
      <c r="V347" s="58">
        <v>76.28</v>
      </c>
      <c r="W347" s="58">
        <v>77.22</v>
      </c>
      <c r="X347" s="58">
        <v>79.28</v>
      </c>
      <c r="Y347" s="58">
        <v>77.150000000000006</v>
      </c>
      <c r="Z347" s="58" t="s">
        <v>210</v>
      </c>
      <c r="AA347" s="58" t="s">
        <v>210</v>
      </c>
    </row>
    <row r="348" spans="1:27" ht="15.75" x14ac:dyDescent="0.25">
      <c r="A348" s="197"/>
      <c r="B348" s="194"/>
      <c r="C348" s="39" t="s">
        <v>507</v>
      </c>
      <c r="D348" s="194" t="s">
        <v>80</v>
      </c>
      <c r="E348" s="87" t="s">
        <v>292</v>
      </c>
      <c r="F348" s="53">
        <f t="shared" si="56"/>
        <v>-0.8866755739098835</v>
      </c>
      <c r="G348" s="87" t="s">
        <v>294</v>
      </c>
      <c r="H348" s="53">
        <f t="shared" si="57"/>
        <v>4.26782519805775</v>
      </c>
      <c r="I348" s="96" t="str">
        <f t="shared" si="58"/>
        <v>↑</v>
      </c>
      <c r="J348" s="96"/>
      <c r="K348" s="58">
        <v>81.599999999999994</v>
      </c>
      <c r="L348" s="58">
        <v>82.33</v>
      </c>
      <c r="M348" s="58">
        <v>81.22</v>
      </c>
      <c r="N348" s="58">
        <v>82.21</v>
      </c>
      <c r="O348" s="58">
        <v>82.24</v>
      </c>
      <c r="P348" s="58">
        <v>83.48</v>
      </c>
      <c r="Q348" s="58">
        <v>83.61</v>
      </c>
      <c r="R348" s="58">
        <v>83.54</v>
      </c>
      <c r="S348" s="58">
        <v>82.92</v>
      </c>
      <c r="T348" s="58">
        <v>81.11</v>
      </c>
      <c r="U348" s="58">
        <v>78.680000000000007</v>
      </c>
      <c r="V348" s="58">
        <v>78.91</v>
      </c>
      <c r="W348" s="58">
        <v>78.150000000000006</v>
      </c>
      <c r="X348" s="58">
        <v>77.62</v>
      </c>
      <c r="Y348" s="58">
        <v>78.260000000000005</v>
      </c>
      <c r="Z348" s="58" t="s">
        <v>210</v>
      </c>
      <c r="AA348" s="58" t="s">
        <v>210</v>
      </c>
    </row>
    <row r="349" spans="1:27" ht="15.75" x14ac:dyDescent="0.25">
      <c r="A349" s="197"/>
      <c r="B349" s="194"/>
      <c r="C349" s="39" t="s">
        <v>508</v>
      </c>
      <c r="D349" s="194" t="s">
        <v>80</v>
      </c>
      <c r="E349" s="87" t="s">
        <v>292</v>
      </c>
      <c r="F349" s="53">
        <f t="shared" si="56"/>
        <v>-1.8109125117591702</v>
      </c>
      <c r="G349" s="97" t="str">
        <f t="shared" si="59"/>
        <v>↓</v>
      </c>
      <c r="H349" s="53">
        <f t="shared" si="57"/>
        <v>0.99177552007741099</v>
      </c>
      <c r="I349" s="96" t="str">
        <f t="shared" si="58"/>
        <v>↑</v>
      </c>
      <c r="J349" s="96"/>
      <c r="K349" s="58">
        <v>83.5</v>
      </c>
      <c r="L349" s="58">
        <v>85.04</v>
      </c>
      <c r="M349" s="58">
        <v>84.56</v>
      </c>
      <c r="N349" s="58">
        <v>83.48</v>
      </c>
      <c r="O349" s="58">
        <v>85.41</v>
      </c>
      <c r="P349" s="58">
        <v>83.29</v>
      </c>
      <c r="Q349" s="58">
        <v>82.98</v>
      </c>
      <c r="R349" s="58">
        <v>83.62</v>
      </c>
      <c r="S349" s="58">
        <v>82.73</v>
      </c>
      <c r="T349" s="58">
        <v>82.48</v>
      </c>
      <c r="U349" s="58">
        <v>81.98</v>
      </c>
      <c r="V349" s="58">
        <v>81.760000000000005</v>
      </c>
      <c r="W349" s="58">
        <v>79.52</v>
      </c>
      <c r="X349" s="58">
        <v>79.540000000000006</v>
      </c>
      <c r="Y349" s="58">
        <v>82.68</v>
      </c>
      <c r="Z349" s="58" t="s">
        <v>210</v>
      </c>
      <c r="AA349" s="58" t="s">
        <v>210</v>
      </c>
    </row>
    <row r="350" spans="1:27" ht="15.75" x14ac:dyDescent="0.25">
      <c r="A350" s="197"/>
      <c r="B350" s="194"/>
      <c r="C350" s="39" t="s">
        <v>509</v>
      </c>
      <c r="D350" s="194" t="s">
        <v>80</v>
      </c>
      <c r="E350" s="87" t="s">
        <v>292</v>
      </c>
      <c r="F350" s="53">
        <f t="shared" si="56"/>
        <v>6.9332100762636628E-2</v>
      </c>
      <c r="G350" s="87" t="s">
        <v>294</v>
      </c>
      <c r="H350" s="53">
        <f t="shared" si="57"/>
        <v>-1.8140589569161136</v>
      </c>
      <c r="I350" s="97" t="str">
        <f t="shared" si="58"/>
        <v>↓</v>
      </c>
      <c r="J350" s="97"/>
      <c r="K350" s="58">
        <v>86.6</v>
      </c>
      <c r="L350" s="58">
        <v>86.54</v>
      </c>
      <c r="M350" s="58">
        <v>87.59</v>
      </c>
      <c r="N350" s="58">
        <v>86.74</v>
      </c>
      <c r="O350" s="58">
        <v>84.73</v>
      </c>
      <c r="P350" s="58">
        <v>86.92</v>
      </c>
      <c r="Q350" s="58">
        <v>87.17</v>
      </c>
      <c r="R350" s="58">
        <v>87.13</v>
      </c>
      <c r="S350" s="58">
        <v>85.3</v>
      </c>
      <c r="T350" s="58">
        <v>86.23</v>
      </c>
      <c r="U350" s="58">
        <v>87.68</v>
      </c>
      <c r="V350" s="58">
        <v>88.33</v>
      </c>
      <c r="W350" s="58">
        <v>87.26</v>
      </c>
      <c r="X350" s="58">
        <v>87.16</v>
      </c>
      <c r="Y350" s="58">
        <v>88.2</v>
      </c>
      <c r="Z350" s="58" t="s">
        <v>210</v>
      </c>
      <c r="AA350" s="58" t="s">
        <v>210</v>
      </c>
    </row>
    <row r="351" spans="1:27" ht="26.25" x14ac:dyDescent="0.25">
      <c r="A351" s="197"/>
      <c r="B351" s="194"/>
      <c r="C351" s="39" t="s">
        <v>428</v>
      </c>
      <c r="D351" s="194"/>
      <c r="E351" s="87" t="s">
        <v>292</v>
      </c>
      <c r="F351" s="53"/>
      <c r="G351" s="87"/>
      <c r="H351" s="53"/>
      <c r="I351" s="87"/>
      <c r="J351" s="87"/>
      <c r="K351" s="58">
        <v>86.8</v>
      </c>
      <c r="L351" s="58" t="s">
        <v>210</v>
      </c>
      <c r="M351" s="58" t="s">
        <v>210</v>
      </c>
      <c r="N351" s="58" t="s">
        <v>210</v>
      </c>
      <c r="O351" s="58" t="s">
        <v>210</v>
      </c>
      <c r="P351" s="58" t="s">
        <v>210</v>
      </c>
      <c r="Q351" s="58" t="s">
        <v>210</v>
      </c>
      <c r="R351" s="58" t="s">
        <v>210</v>
      </c>
      <c r="S351" s="58" t="s">
        <v>210</v>
      </c>
      <c r="T351" s="58" t="s">
        <v>210</v>
      </c>
      <c r="U351" s="58" t="s">
        <v>210</v>
      </c>
      <c r="V351" s="58" t="s">
        <v>210</v>
      </c>
      <c r="W351" s="58" t="s">
        <v>210</v>
      </c>
      <c r="X351" s="58" t="s">
        <v>210</v>
      </c>
      <c r="Y351" s="58" t="s">
        <v>210</v>
      </c>
      <c r="Z351" s="58" t="s">
        <v>210</v>
      </c>
      <c r="AA351" s="58" t="s">
        <v>210</v>
      </c>
    </row>
    <row r="352" spans="1:27" ht="26.25" x14ac:dyDescent="0.25">
      <c r="A352" s="197"/>
      <c r="B352" s="194"/>
      <c r="C352" s="39" t="s">
        <v>429</v>
      </c>
      <c r="D352" s="194"/>
      <c r="E352" s="87" t="s">
        <v>292</v>
      </c>
      <c r="F352" s="53"/>
      <c r="G352" s="87"/>
      <c r="H352" s="53"/>
      <c r="I352" s="87"/>
      <c r="J352" s="87"/>
      <c r="K352" s="58">
        <v>86</v>
      </c>
      <c r="L352" s="58" t="s">
        <v>210</v>
      </c>
      <c r="M352" s="58" t="s">
        <v>210</v>
      </c>
      <c r="N352" s="58" t="s">
        <v>210</v>
      </c>
      <c r="O352" s="58" t="s">
        <v>210</v>
      </c>
      <c r="P352" s="58" t="s">
        <v>210</v>
      </c>
      <c r="Q352" s="58" t="s">
        <v>210</v>
      </c>
      <c r="R352" s="58" t="s">
        <v>210</v>
      </c>
      <c r="S352" s="58" t="s">
        <v>210</v>
      </c>
      <c r="T352" s="58" t="s">
        <v>210</v>
      </c>
      <c r="U352" s="58" t="s">
        <v>210</v>
      </c>
      <c r="V352" s="58" t="s">
        <v>210</v>
      </c>
      <c r="W352" s="58" t="s">
        <v>210</v>
      </c>
      <c r="X352" s="58" t="s">
        <v>210</v>
      </c>
      <c r="Y352" s="58" t="s">
        <v>210</v>
      </c>
      <c r="Z352" s="58" t="s">
        <v>210</v>
      </c>
      <c r="AA352" s="58" t="s">
        <v>210</v>
      </c>
    </row>
    <row r="353" spans="1:27" ht="26.25" x14ac:dyDescent="0.25">
      <c r="A353" s="197"/>
      <c r="B353" s="194"/>
      <c r="C353" s="39" t="s">
        <v>430</v>
      </c>
      <c r="D353" s="194"/>
      <c r="E353" s="87" t="s">
        <v>292</v>
      </c>
      <c r="F353" s="53"/>
      <c r="G353" s="87"/>
      <c r="H353" s="53"/>
      <c r="I353" s="87"/>
      <c r="J353" s="87"/>
      <c r="K353" s="58">
        <v>89.6</v>
      </c>
      <c r="L353" s="58" t="s">
        <v>210</v>
      </c>
      <c r="M353" s="58" t="s">
        <v>210</v>
      </c>
      <c r="N353" s="58" t="s">
        <v>210</v>
      </c>
      <c r="O353" s="58" t="s">
        <v>210</v>
      </c>
      <c r="P353" s="58" t="s">
        <v>210</v>
      </c>
      <c r="Q353" s="58" t="s">
        <v>210</v>
      </c>
      <c r="R353" s="58" t="s">
        <v>210</v>
      </c>
      <c r="S353" s="58" t="s">
        <v>210</v>
      </c>
      <c r="T353" s="58" t="s">
        <v>210</v>
      </c>
      <c r="U353" s="58" t="s">
        <v>210</v>
      </c>
      <c r="V353" s="58" t="s">
        <v>210</v>
      </c>
      <c r="W353" s="58" t="s">
        <v>210</v>
      </c>
      <c r="X353" s="58" t="s">
        <v>210</v>
      </c>
      <c r="Y353" s="58" t="s">
        <v>210</v>
      </c>
      <c r="Z353" s="58" t="s">
        <v>210</v>
      </c>
      <c r="AA353" s="58" t="s">
        <v>210</v>
      </c>
    </row>
    <row r="354" spans="1:27" ht="26.25" x14ac:dyDescent="0.25">
      <c r="A354" s="197"/>
      <c r="B354" s="195"/>
      <c r="C354" s="39" t="s">
        <v>431</v>
      </c>
      <c r="D354" s="195"/>
      <c r="E354" s="87" t="s">
        <v>292</v>
      </c>
      <c r="F354" s="53"/>
      <c r="G354" s="87"/>
      <c r="H354" s="53"/>
      <c r="I354" s="87"/>
      <c r="J354" s="87"/>
      <c r="K354" s="58">
        <v>88.7</v>
      </c>
      <c r="L354" s="58" t="s">
        <v>210</v>
      </c>
      <c r="M354" s="58" t="s">
        <v>210</v>
      </c>
      <c r="N354" s="58" t="s">
        <v>210</v>
      </c>
      <c r="O354" s="58" t="s">
        <v>210</v>
      </c>
      <c r="P354" s="58" t="s">
        <v>210</v>
      </c>
      <c r="Q354" s="58" t="s">
        <v>210</v>
      </c>
      <c r="R354" s="58" t="s">
        <v>210</v>
      </c>
      <c r="S354" s="58" t="s">
        <v>210</v>
      </c>
      <c r="T354" s="58" t="s">
        <v>210</v>
      </c>
      <c r="U354" s="58" t="s">
        <v>210</v>
      </c>
      <c r="V354" s="58" t="s">
        <v>210</v>
      </c>
      <c r="W354" s="58" t="s">
        <v>210</v>
      </c>
      <c r="X354" s="58" t="s">
        <v>210</v>
      </c>
      <c r="Y354" s="58" t="s">
        <v>210</v>
      </c>
      <c r="Z354" s="58" t="s">
        <v>210</v>
      </c>
      <c r="AA354" s="58" t="s">
        <v>210</v>
      </c>
    </row>
    <row r="355" spans="1:27" s="5" customFormat="1" ht="15.75" x14ac:dyDescent="0.25">
      <c r="A355" s="197"/>
      <c r="B355" s="42" t="s">
        <v>194</v>
      </c>
      <c r="C355" s="38" t="s">
        <v>0</v>
      </c>
      <c r="D355" s="46" t="s">
        <v>80</v>
      </c>
      <c r="E355" s="87" t="s">
        <v>293</v>
      </c>
      <c r="F355" s="53">
        <f>(((1/K355)/(1/L355)*100)-100)</f>
        <v>-6.1106675275368616E-13</v>
      </c>
      <c r="G355" s="87" t="s">
        <v>294</v>
      </c>
      <c r="H355" s="53">
        <f>(((1/K355)/(1/Y355)*100)-100)</f>
        <v>165.2173913043481</v>
      </c>
      <c r="I355" s="96" t="str">
        <f>IF(H355&gt;0,"↓","↑")</f>
        <v>↓</v>
      </c>
      <c r="J355" s="96"/>
      <c r="K355" s="47">
        <v>2.2999999999999972</v>
      </c>
      <c r="L355" s="47">
        <v>2.2999999999999829</v>
      </c>
      <c r="M355" s="47">
        <v>2.2000000000000002</v>
      </c>
      <c r="N355" s="47">
        <v>2.2000000000000002</v>
      </c>
      <c r="O355" s="47">
        <v>2.2000000000000002</v>
      </c>
      <c r="P355" s="47">
        <v>2.2000000000000002</v>
      </c>
      <c r="Q355" s="47">
        <v>2.6</v>
      </c>
      <c r="R355" s="47">
        <v>3</v>
      </c>
      <c r="S355" s="47">
        <v>3.2</v>
      </c>
      <c r="T355" s="47">
        <v>3.5</v>
      </c>
      <c r="U355" s="47">
        <v>3.8</v>
      </c>
      <c r="V355" s="47">
        <v>4.0999999999999996</v>
      </c>
      <c r="W355" s="47">
        <v>4.4000000000000004</v>
      </c>
      <c r="X355" s="47">
        <v>5.3</v>
      </c>
      <c r="Y355" s="47">
        <v>6.1</v>
      </c>
      <c r="Z355" s="47">
        <v>7</v>
      </c>
      <c r="AA355" s="47">
        <v>7.7</v>
      </c>
    </row>
    <row r="356" spans="1:27" s="5" customFormat="1" ht="26.25" x14ac:dyDescent="0.25">
      <c r="A356" s="197"/>
      <c r="B356" s="205" t="s">
        <v>169</v>
      </c>
      <c r="C356" s="38" t="s">
        <v>502</v>
      </c>
      <c r="D356" s="204" t="s">
        <v>80</v>
      </c>
      <c r="E356" s="87" t="s">
        <v>292</v>
      </c>
      <c r="F356" s="53">
        <f>((K356/L356)*100)-100</f>
        <v>-2.0151133501259579</v>
      </c>
      <c r="G356" s="87" t="s">
        <v>294</v>
      </c>
      <c r="H356" s="53">
        <f>((K356/Y356)*100)-100</f>
        <v>-12.407115514523753</v>
      </c>
      <c r="I356" s="97" t="str">
        <f t="shared" ref="I356:I363" si="60">IF(H356&gt;0,"↑","↓")</f>
        <v>↓</v>
      </c>
      <c r="J356" s="97"/>
      <c r="K356" s="47">
        <v>38.9</v>
      </c>
      <c r="L356" s="47">
        <v>39.700000000000003</v>
      </c>
      <c r="M356" s="47">
        <v>40.4</v>
      </c>
      <c r="N356" s="47">
        <v>39.5</v>
      </c>
      <c r="O356" s="47" t="s">
        <v>210</v>
      </c>
      <c r="P356" s="47">
        <v>39.700000000000003</v>
      </c>
      <c r="Q356" s="47">
        <v>40.4</v>
      </c>
      <c r="R356" s="47">
        <v>39.5</v>
      </c>
      <c r="S356" s="47" t="s">
        <v>210</v>
      </c>
      <c r="T356" s="47" t="s">
        <v>210</v>
      </c>
      <c r="U356" s="47">
        <v>43.55</v>
      </c>
      <c r="V356" s="47">
        <v>44.08</v>
      </c>
      <c r="W356" s="47">
        <v>44.87</v>
      </c>
      <c r="X356" s="47">
        <v>43.9</v>
      </c>
      <c r="Y356" s="47">
        <v>44.41</v>
      </c>
      <c r="Z356" s="47" t="s">
        <v>210</v>
      </c>
      <c r="AA356" s="47" t="s">
        <v>210</v>
      </c>
    </row>
    <row r="357" spans="1:27" ht="15.75" x14ac:dyDescent="0.25">
      <c r="A357" s="197"/>
      <c r="B357" s="194"/>
      <c r="C357" s="39" t="s">
        <v>503</v>
      </c>
      <c r="D357" s="207" t="s">
        <v>80</v>
      </c>
      <c r="E357" s="87" t="s">
        <v>292</v>
      </c>
      <c r="F357" s="53">
        <f t="shared" ref="F357:F363" si="61">((K357/L357)*100)-100</f>
        <v>0.84477296726504392</v>
      </c>
      <c r="G357" s="87" t="s">
        <v>294</v>
      </c>
      <c r="H357" s="53">
        <f t="shared" ref="H357:H363" si="62">((K357/Y357)*100)-100</f>
        <v>-10.747663551401857</v>
      </c>
      <c r="I357" s="97" t="str">
        <f t="shared" si="60"/>
        <v>↓</v>
      </c>
      <c r="J357" s="97"/>
      <c r="K357" s="58">
        <v>38.200000000000003</v>
      </c>
      <c r="L357" s="58">
        <v>37.880000000000003</v>
      </c>
      <c r="M357" s="58">
        <v>37.950000000000003</v>
      </c>
      <c r="N357" s="58">
        <v>37.629999999999995</v>
      </c>
      <c r="O357" s="58" t="s">
        <v>210</v>
      </c>
      <c r="P357" s="58" t="s">
        <v>210</v>
      </c>
      <c r="Q357" s="58" t="s">
        <v>210</v>
      </c>
      <c r="R357" s="58" t="s">
        <v>210</v>
      </c>
      <c r="S357" s="58" t="s">
        <v>210</v>
      </c>
      <c r="T357" s="58" t="s">
        <v>210</v>
      </c>
      <c r="U357" s="58">
        <v>41.34</v>
      </c>
      <c r="V357" s="58">
        <v>41.44</v>
      </c>
      <c r="W357" s="58">
        <v>42.84</v>
      </c>
      <c r="X357" s="58">
        <v>40.9</v>
      </c>
      <c r="Y357" s="58">
        <v>42.8</v>
      </c>
      <c r="Z357" s="58" t="s">
        <v>210</v>
      </c>
      <c r="AA357" s="58" t="s">
        <v>210</v>
      </c>
    </row>
    <row r="358" spans="1:27" ht="15.75" x14ac:dyDescent="0.25">
      <c r="A358" s="197"/>
      <c r="B358" s="194"/>
      <c r="C358" s="39" t="s">
        <v>504</v>
      </c>
      <c r="D358" s="207" t="s">
        <v>80</v>
      </c>
      <c r="E358" s="87" t="s">
        <v>292</v>
      </c>
      <c r="F358" s="53">
        <f t="shared" si="61"/>
        <v>-4.681467181467184</v>
      </c>
      <c r="G358" s="97" t="str">
        <f t="shared" ref="G358:G363" si="63">IF(F358&gt;0,"↑","↓")</f>
        <v>↓</v>
      </c>
      <c r="H358" s="53">
        <f t="shared" si="62"/>
        <v>-13.924602309871432</v>
      </c>
      <c r="I358" s="97" t="str">
        <f t="shared" si="60"/>
        <v>↓</v>
      </c>
      <c r="J358" s="97"/>
      <c r="K358" s="58">
        <v>39.5</v>
      </c>
      <c r="L358" s="58">
        <v>41.44</v>
      </c>
      <c r="M358" s="58">
        <v>42.75</v>
      </c>
      <c r="N358" s="58">
        <v>41.43</v>
      </c>
      <c r="O358" s="58" t="s">
        <v>210</v>
      </c>
      <c r="P358" s="58" t="s">
        <v>210</v>
      </c>
      <c r="Q358" s="58" t="s">
        <v>210</v>
      </c>
      <c r="R358" s="58" t="s">
        <v>210</v>
      </c>
      <c r="S358" s="58" t="s">
        <v>210</v>
      </c>
      <c r="T358" s="58" t="s">
        <v>210</v>
      </c>
      <c r="U358" s="58">
        <v>45.62</v>
      </c>
      <c r="V358" s="58">
        <v>46.54</v>
      </c>
      <c r="W358" s="58">
        <v>46.75</v>
      </c>
      <c r="X358" s="58">
        <v>46.69</v>
      </c>
      <c r="Y358" s="58">
        <v>45.89</v>
      </c>
      <c r="Z358" s="58" t="s">
        <v>210</v>
      </c>
      <c r="AA358" s="58" t="s">
        <v>210</v>
      </c>
    </row>
    <row r="359" spans="1:27" ht="15.75" x14ac:dyDescent="0.25">
      <c r="A359" s="197"/>
      <c r="B359" s="194"/>
      <c r="C359" s="39" t="s">
        <v>505</v>
      </c>
      <c r="D359" s="207" t="s">
        <v>80</v>
      </c>
      <c r="E359" s="87" t="s">
        <v>292</v>
      </c>
      <c r="F359" s="53">
        <f t="shared" si="61"/>
        <v>-3.764647220144596</v>
      </c>
      <c r="G359" s="97" t="str">
        <f t="shared" si="63"/>
        <v>↓</v>
      </c>
      <c r="H359" s="53">
        <f t="shared" si="62"/>
        <v>-18.20300911210002</v>
      </c>
      <c r="I359" s="97" t="str">
        <f t="shared" si="60"/>
        <v>↓</v>
      </c>
      <c r="J359" s="97"/>
      <c r="K359" s="58">
        <v>38.6</v>
      </c>
      <c r="L359" s="58">
        <v>40.11</v>
      </c>
      <c r="M359" s="58">
        <v>40.54</v>
      </c>
      <c r="N359" s="58">
        <v>40.68</v>
      </c>
      <c r="O359" s="58" t="s">
        <v>210</v>
      </c>
      <c r="P359" s="58" t="s">
        <v>210</v>
      </c>
      <c r="Q359" s="58" t="s">
        <v>210</v>
      </c>
      <c r="R359" s="58" t="s">
        <v>210</v>
      </c>
      <c r="S359" s="58" t="s">
        <v>210</v>
      </c>
      <c r="T359" s="58" t="s">
        <v>210</v>
      </c>
      <c r="U359" s="58">
        <v>44.28</v>
      </c>
      <c r="V359" s="58">
        <v>44.64</v>
      </c>
      <c r="W359" s="58">
        <v>45.849999999999994</v>
      </c>
      <c r="X359" s="58">
        <v>45.620000000000005</v>
      </c>
      <c r="Y359" s="58">
        <v>47.190000000000005</v>
      </c>
      <c r="Z359" s="58" t="s">
        <v>210</v>
      </c>
      <c r="AA359" s="58" t="s">
        <v>210</v>
      </c>
    </row>
    <row r="360" spans="1:27" ht="15.75" x14ac:dyDescent="0.25">
      <c r="A360" s="197"/>
      <c r="B360" s="194"/>
      <c r="C360" s="39" t="s">
        <v>506</v>
      </c>
      <c r="D360" s="207" t="s">
        <v>80</v>
      </c>
      <c r="E360" s="87" t="s">
        <v>292</v>
      </c>
      <c r="F360" s="53">
        <f t="shared" si="61"/>
        <v>-5.0766790058170272</v>
      </c>
      <c r="G360" s="97" t="str">
        <f t="shared" si="63"/>
        <v>↓</v>
      </c>
      <c r="H360" s="53">
        <f t="shared" si="62"/>
        <v>43.199042680494614</v>
      </c>
      <c r="I360" s="96" t="str">
        <f t="shared" si="60"/>
        <v>↑</v>
      </c>
      <c r="J360" s="96"/>
      <c r="K360" s="58">
        <v>35.9</v>
      </c>
      <c r="L360" s="58">
        <v>37.82</v>
      </c>
      <c r="M360" s="58">
        <v>39.799999999999997</v>
      </c>
      <c r="N360" s="58">
        <v>33.9</v>
      </c>
      <c r="O360" s="58" t="s">
        <v>210</v>
      </c>
      <c r="P360" s="58" t="s">
        <v>210</v>
      </c>
      <c r="Q360" s="58" t="s">
        <v>210</v>
      </c>
      <c r="R360" s="58" t="s">
        <v>210</v>
      </c>
      <c r="S360" s="58" t="s">
        <v>210</v>
      </c>
      <c r="T360" s="58" t="s">
        <v>210</v>
      </c>
      <c r="U360" s="58">
        <v>39.39</v>
      </c>
      <c r="V360" s="58">
        <v>41</v>
      </c>
      <c r="W360" s="58">
        <v>39.260000000000005</v>
      </c>
      <c r="X360" s="58">
        <v>31.8</v>
      </c>
      <c r="Y360" s="58">
        <v>25.07</v>
      </c>
      <c r="Z360" s="58" t="s">
        <v>210</v>
      </c>
      <c r="AA360" s="58" t="s">
        <v>210</v>
      </c>
    </row>
    <row r="361" spans="1:27" ht="15.75" x14ac:dyDescent="0.25">
      <c r="A361" s="197"/>
      <c r="B361" s="194"/>
      <c r="C361" s="39" t="s">
        <v>507</v>
      </c>
      <c r="D361" s="207" t="s">
        <v>80</v>
      </c>
      <c r="E361" s="87" t="s">
        <v>292</v>
      </c>
      <c r="F361" s="53">
        <f t="shared" si="61"/>
        <v>-2.5445292620865132</v>
      </c>
      <c r="G361" s="97" t="str">
        <f t="shared" si="63"/>
        <v>↓</v>
      </c>
      <c r="H361" s="53">
        <f t="shared" si="62"/>
        <v>-3.9136979427998142</v>
      </c>
      <c r="I361" s="97" t="str">
        <f t="shared" si="60"/>
        <v>↓</v>
      </c>
      <c r="J361" s="97"/>
      <c r="K361" s="58">
        <v>38.299999999999997</v>
      </c>
      <c r="L361" s="58">
        <v>39.299999999999997</v>
      </c>
      <c r="M361" s="58">
        <v>40.589999999999996</v>
      </c>
      <c r="N361" s="58">
        <v>38.599999999999994</v>
      </c>
      <c r="O361" s="58" t="s">
        <v>210</v>
      </c>
      <c r="P361" s="58" t="s">
        <v>210</v>
      </c>
      <c r="Q361" s="58" t="s">
        <v>210</v>
      </c>
      <c r="R361" s="58" t="s">
        <v>210</v>
      </c>
      <c r="S361" s="58" t="s">
        <v>210</v>
      </c>
      <c r="T361" s="58" t="s">
        <v>210</v>
      </c>
      <c r="U361" s="58">
        <v>42.78</v>
      </c>
      <c r="V361" s="58">
        <v>41.96</v>
      </c>
      <c r="W361" s="58">
        <v>42.14</v>
      </c>
      <c r="X361" s="58">
        <v>41.39</v>
      </c>
      <c r="Y361" s="58">
        <v>39.86</v>
      </c>
      <c r="Z361" s="58" t="s">
        <v>210</v>
      </c>
      <c r="AA361" s="58" t="s">
        <v>210</v>
      </c>
    </row>
    <row r="362" spans="1:27" ht="15.75" x14ac:dyDescent="0.25">
      <c r="A362" s="197"/>
      <c r="B362" s="194"/>
      <c r="C362" s="39" t="s">
        <v>508</v>
      </c>
      <c r="D362" s="207" t="s">
        <v>80</v>
      </c>
      <c r="E362" s="87" t="s">
        <v>292</v>
      </c>
      <c r="F362" s="53">
        <f t="shared" si="61"/>
        <v>2.8806584362139915</v>
      </c>
      <c r="G362" s="96" t="str">
        <f t="shared" si="63"/>
        <v>↑</v>
      </c>
      <c r="H362" s="53">
        <f t="shared" si="62"/>
        <v>-15.86268790666368</v>
      </c>
      <c r="I362" s="97" t="str">
        <f t="shared" si="60"/>
        <v>↓</v>
      </c>
      <c r="J362" s="97"/>
      <c r="K362" s="58">
        <v>37.5</v>
      </c>
      <c r="L362" s="58">
        <v>36.450000000000003</v>
      </c>
      <c r="M362" s="58">
        <v>37.47</v>
      </c>
      <c r="N362" s="58">
        <v>38.049999999999997</v>
      </c>
      <c r="O362" s="58" t="s">
        <v>210</v>
      </c>
      <c r="P362" s="58" t="s">
        <v>210</v>
      </c>
      <c r="Q362" s="58" t="s">
        <v>210</v>
      </c>
      <c r="R362" s="58" t="s">
        <v>210</v>
      </c>
      <c r="S362" s="58" t="s">
        <v>210</v>
      </c>
      <c r="T362" s="58" t="s">
        <v>210</v>
      </c>
      <c r="U362" s="58">
        <v>40.450000000000003</v>
      </c>
      <c r="V362" s="58">
        <v>42.589999999999996</v>
      </c>
      <c r="W362" s="58">
        <v>44.47</v>
      </c>
      <c r="X362" s="58">
        <v>42.05</v>
      </c>
      <c r="Y362" s="58">
        <v>44.57</v>
      </c>
      <c r="Z362" s="58" t="s">
        <v>210</v>
      </c>
      <c r="AA362" s="58" t="s">
        <v>210</v>
      </c>
    </row>
    <row r="363" spans="1:27" ht="15.75" x14ac:dyDescent="0.25">
      <c r="A363" s="197"/>
      <c r="B363" s="194"/>
      <c r="C363" s="39" t="s">
        <v>509</v>
      </c>
      <c r="D363" s="207" t="s">
        <v>80</v>
      </c>
      <c r="E363" s="87" t="s">
        <v>292</v>
      </c>
      <c r="F363" s="53">
        <f t="shared" si="61"/>
        <v>-6.1371841155234677</v>
      </c>
      <c r="G363" s="97" t="str">
        <f t="shared" si="63"/>
        <v>↓</v>
      </c>
      <c r="H363" s="53">
        <f t="shared" si="62"/>
        <v>-27.038626609442048</v>
      </c>
      <c r="I363" s="97" t="str">
        <f t="shared" si="60"/>
        <v>↓</v>
      </c>
      <c r="J363" s="97"/>
      <c r="K363" s="58">
        <v>44.2</v>
      </c>
      <c r="L363" s="58">
        <v>47.09</v>
      </c>
      <c r="M363" s="58">
        <v>45.379999999999995</v>
      </c>
      <c r="N363" s="58">
        <v>45.78</v>
      </c>
      <c r="O363" s="58" t="s">
        <v>210</v>
      </c>
      <c r="P363" s="58" t="s">
        <v>210</v>
      </c>
      <c r="Q363" s="58" t="s">
        <v>210</v>
      </c>
      <c r="R363" s="58" t="s">
        <v>210</v>
      </c>
      <c r="S363" s="58" t="s">
        <v>210</v>
      </c>
      <c r="T363" s="58" t="s">
        <v>210</v>
      </c>
      <c r="U363" s="58">
        <v>52.45</v>
      </c>
      <c r="V363" s="58">
        <v>54.76</v>
      </c>
      <c r="W363" s="58">
        <v>55.61</v>
      </c>
      <c r="X363" s="58">
        <v>56.300000000000004</v>
      </c>
      <c r="Y363" s="58">
        <v>60.58</v>
      </c>
      <c r="Z363" s="58" t="s">
        <v>210</v>
      </c>
      <c r="AA363" s="58" t="s">
        <v>210</v>
      </c>
    </row>
    <row r="364" spans="1:27" ht="26.25" x14ac:dyDescent="0.25">
      <c r="A364" s="197"/>
      <c r="B364" s="194"/>
      <c r="C364" s="39" t="s">
        <v>428</v>
      </c>
      <c r="D364" s="194"/>
      <c r="E364" s="87"/>
      <c r="F364" s="53"/>
      <c r="G364" s="87"/>
      <c r="H364" s="87"/>
      <c r="I364" s="87"/>
      <c r="J364" s="87"/>
      <c r="K364" s="58">
        <v>33.6</v>
      </c>
      <c r="L364" s="58" t="s">
        <v>210</v>
      </c>
      <c r="M364" s="58" t="s">
        <v>210</v>
      </c>
      <c r="N364" s="58" t="s">
        <v>210</v>
      </c>
      <c r="O364" s="58" t="s">
        <v>210</v>
      </c>
      <c r="P364" s="58" t="s">
        <v>210</v>
      </c>
      <c r="Q364" s="58" t="s">
        <v>210</v>
      </c>
      <c r="R364" s="58" t="s">
        <v>210</v>
      </c>
      <c r="S364" s="58" t="s">
        <v>210</v>
      </c>
      <c r="T364" s="58" t="s">
        <v>210</v>
      </c>
      <c r="U364" s="58" t="s">
        <v>210</v>
      </c>
      <c r="V364" s="58" t="s">
        <v>210</v>
      </c>
      <c r="W364" s="58" t="s">
        <v>210</v>
      </c>
      <c r="X364" s="58" t="s">
        <v>210</v>
      </c>
      <c r="Y364" s="58" t="s">
        <v>210</v>
      </c>
      <c r="Z364" s="58" t="s">
        <v>210</v>
      </c>
      <c r="AA364" s="58" t="s">
        <v>210</v>
      </c>
    </row>
    <row r="365" spans="1:27" ht="26.25" x14ac:dyDescent="0.25">
      <c r="A365" s="197"/>
      <c r="B365" s="194"/>
      <c r="C365" s="39" t="s">
        <v>429</v>
      </c>
      <c r="D365" s="194"/>
      <c r="E365" s="87"/>
      <c r="F365" s="53"/>
      <c r="G365" s="87"/>
      <c r="H365" s="53"/>
      <c r="I365" s="87"/>
      <c r="J365" s="87"/>
      <c r="K365" s="58">
        <v>40.6</v>
      </c>
      <c r="L365" s="58" t="s">
        <v>210</v>
      </c>
      <c r="M365" s="58" t="s">
        <v>210</v>
      </c>
      <c r="N365" s="58" t="s">
        <v>210</v>
      </c>
      <c r="O365" s="58" t="s">
        <v>210</v>
      </c>
      <c r="P365" s="58" t="s">
        <v>210</v>
      </c>
      <c r="Q365" s="58" t="s">
        <v>210</v>
      </c>
      <c r="R365" s="58" t="s">
        <v>210</v>
      </c>
      <c r="S365" s="58" t="s">
        <v>210</v>
      </c>
      <c r="T365" s="58" t="s">
        <v>210</v>
      </c>
      <c r="U365" s="58" t="s">
        <v>210</v>
      </c>
      <c r="V365" s="58" t="s">
        <v>210</v>
      </c>
      <c r="W365" s="58" t="s">
        <v>210</v>
      </c>
      <c r="X365" s="58" t="s">
        <v>210</v>
      </c>
      <c r="Y365" s="58" t="s">
        <v>210</v>
      </c>
      <c r="Z365" s="58" t="s">
        <v>210</v>
      </c>
      <c r="AA365" s="58" t="s">
        <v>210</v>
      </c>
    </row>
    <row r="366" spans="1:27" ht="26.25" x14ac:dyDescent="0.25">
      <c r="A366" s="197"/>
      <c r="B366" s="194"/>
      <c r="C366" s="39" t="s">
        <v>430</v>
      </c>
      <c r="D366" s="194"/>
      <c r="E366" s="87"/>
      <c r="F366" s="53"/>
      <c r="G366" s="87"/>
      <c r="H366" s="53"/>
      <c r="I366" s="87"/>
      <c r="J366" s="87"/>
      <c r="K366" s="58">
        <v>39.299999999999997</v>
      </c>
      <c r="L366" s="58" t="s">
        <v>210</v>
      </c>
      <c r="M366" s="58" t="s">
        <v>210</v>
      </c>
      <c r="N366" s="58" t="s">
        <v>210</v>
      </c>
      <c r="O366" s="58" t="s">
        <v>210</v>
      </c>
      <c r="P366" s="58" t="s">
        <v>210</v>
      </c>
      <c r="Q366" s="58" t="s">
        <v>210</v>
      </c>
      <c r="R366" s="58" t="s">
        <v>210</v>
      </c>
      <c r="S366" s="58" t="s">
        <v>210</v>
      </c>
      <c r="T366" s="58" t="s">
        <v>210</v>
      </c>
      <c r="U366" s="58" t="s">
        <v>210</v>
      </c>
      <c r="V366" s="58" t="s">
        <v>210</v>
      </c>
      <c r="W366" s="58" t="s">
        <v>210</v>
      </c>
      <c r="X366" s="58" t="s">
        <v>210</v>
      </c>
      <c r="Y366" s="58" t="s">
        <v>210</v>
      </c>
      <c r="Z366" s="58" t="s">
        <v>210</v>
      </c>
      <c r="AA366" s="58" t="s">
        <v>210</v>
      </c>
    </row>
    <row r="367" spans="1:27" ht="26.25" x14ac:dyDescent="0.25">
      <c r="A367" s="197"/>
      <c r="B367" s="195"/>
      <c r="C367" s="39" t="s">
        <v>431</v>
      </c>
      <c r="D367" s="195"/>
      <c r="E367" s="87"/>
      <c r="F367" s="53"/>
      <c r="G367" s="87"/>
      <c r="H367" s="53"/>
      <c r="I367" s="87"/>
      <c r="J367" s="87"/>
      <c r="K367" s="58">
        <v>52.3</v>
      </c>
      <c r="L367" s="58" t="s">
        <v>210</v>
      </c>
      <c r="M367" s="58" t="s">
        <v>210</v>
      </c>
      <c r="N367" s="58" t="s">
        <v>210</v>
      </c>
      <c r="O367" s="58" t="s">
        <v>210</v>
      </c>
      <c r="P367" s="58" t="s">
        <v>210</v>
      </c>
      <c r="Q367" s="58" t="s">
        <v>210</v>
      </c>
      <c r="R367" s="58" t="s">
        <v>210</v>
      </c>
      <c r="S367" s="58" t="s">
        <v>210</v>
      </c>
      <c r="T367" s="58" t="s">
        <v>210</v>
      </c>
      <c r="U367" s="58" t="s">
        <v>210</v>
      </c>
      <c r="V367" s="58" t="s">
        <v>210</v>
      </c>
      <c r="W367" s="58" t="s">
        <v>210</v>
      </c>
      <c r="X367" s="58" t="s">
        <v>210</v>
      </c>
      <c r="Y367" s="58" t="s">
        <v>210</v>
      </c>
      <c r="Z367" s="58" t="s">
        <v>210</v>
      </c>
      <c r="AA367" s="58" t="s">
        <v>210</v>
      </c>
    </row>
    <row r="368" spans="1:27" s="5" customFormat="1" ht="15.75" x14ac:dyDescent="0.25">
      <c r="A368" s="197"/>
      <c r="B368" s="205" t="s">
        <v>101</v>
      </c>
      <c r="C368" s="38" t="s">
        <v>0</v>
      </c>
      <c r="D368" s="204" t="s">
        <v>100</v>
      </c>
      <c r="E368" s="87" t="s">
        <v>293</v>
      </c>
      <c r="F368" s="53">
        <f>(((1/K368)/(1/L368)*100)-100)</f>
        <v>0.5624745078397666</v>
      </c>
      <c r="G368" s="87" t="s">
        <v>294</v>
      </c>
      <c r="H368" s="53">
        <f>(((1/K368)/(1/Y368)*100)-100)</f>
        <v>8.3129370933843916</v>
      </c>
      <c r="I368" s="96" t="str">
        <f>IF(H368&gt;0,"↓","↑")</f>
        <v>↓</v>
      </c>
      <c r="J368" s="96"/>
      <c r="K368" s="129">
        <v>0.884131747026771</v>
      </c>
      <c r="L368" s="129">
        <v>0.889104762719515</v>
      </c>
      <c r="M368" s="129">
        <v>0.88976599999999995</v>
      </c>
      <c r="N368" s="129">
        <v>0.88874730967312954</v>
      </c>
      <c r="O368" s="129">
        <v>0.89454748560771524</v>
      </c>
      <c r="P368" s="129">
        <v>0.91654496347661374</v>
      </c>
      <c r="Q368" s="129">
        <v>0.91838270090319374</v>
      </c>
      <c r="R368" s="129">
        <v>0.91543236970856989</v>
      </c>
      <c r="S368" s="129">
        <v>0.91481263555623571</v>
      </c>
      <c r="T368" s="129">
        <v>0.91803610186171292</v>
      </c>
      <c r="U368" s="129">
        <v>0.92504470859416232</v>
      </c>
      <c r="V368" s="129">
        <v>0.93019971699905579</v>
      </c>
      <c r="W368" s="129">
        <v>0.94192054055714958</v>
      </c>
      <c r="X368" s="129">
        <v>0.94820662165850378</v>
      </c>
      <c r="Y368" s="129">
        <v>0.95762906297974693</v>
      </c>
      <c r="Z368" s="129">
        <v>0.96532423078566443</v>
      </c>
      <c r="AA368" s="129">
        <v>0.98186302265347591</v>
      </c>
    </row>
    <row r="369" spans="1:27" ht="15.75" x14ac:dyDescent="0.25">
      <c r="A369" s="197"/>
      <c r="B369" s="194"/>
      <c r="C369" s="39" t="s">
        <v>1</v>
      </c>
      <c r="D369" s="207" t="s">
        <v>100</v>
      </c>
      <c r="E369" s="87" t="s">
        <v>293</v>
      </c>
      <c r="F369" s="53">
        <f>(((1/K369)/(1/L369)*100)-100)</f>
        <v>0.57186259303227871</v>
      </c>
      <c r="G369" s="87" t="s">
        <v>294</v>
      </c>
      <c r="H369" s="53">
        <f>(((1/K369)/(1/Y369)*100)-100)</f>
        <v>8.4218130874770054</v>
      </c>
      <c r="I369" s="96" t="str">
        <f>IF(H369&gt;0,"↓","↑")</f>
        <v>↓</v>
      </c>
      <c r="J369" s="96"/>
      <c r="K369" s="130">
        <v>0.81334277422015422</v>
      </c>
      <c r="L369" s="130">
        <v>0.81799397729905021</v>
      </c>
      <c r="M369" s="130">
        <v>0.81686899999999996</v>
      </c>
      <c r="N369" s="130">
        <v>0.81450102841733796</v>
      </c>
      <c r="O369" s="130">
        <v>0.81933481894782212</v>
      </c>
      <c r="P369" s="130">
        <v>0.83026495524857213</v>
      </c>
      <c r="Q369" s="130">
        <v>0.8325746441457339</v>
      </c>
      <c r="R369" s="130">
        <v>0.83225314352603563</v>
      </c>
      <c r="S369" s="130">
        <v>0.83727356130495523</v>
      </c>
      <c r="T369" s="130">
        <v>0.8406391892468934</v>
      </c>
      <c r="U369" s="130">
        <v>0.84900179123921193</v>
      </c>
      <c r="V369" s="130">
        <v>0.85641600149372177</v>
      </c>
      <c r="W369" s="130">
        <v>0.86919667427532299</v>
      </c>
      <c r="X369" s="130">
        <v>0.8744819169906608</v>
      </c>
      <c r="Y369" s="130">
        <v>0.88184098242547571</v>
      </c>
      <c r="Z369" s="130">
        <v>0.88753646012399212</v>
      </c>
      <c r="AA369" s="130">
        <v>0.90200730137159835</v>
      </c>
    </row>
    <row r="370" spans="1:27" ht="15.75" x14ac:dyDescent="0.25">
      <c r="A370" s="197"/>
      <c r="B370" s="194"/>
      <c r="C370" s="39" t="s">
        <v>4</v>
      </c>
      <c r="D370" s="207" t="s">
        <v>100</v>
      </c>
      <c r="E370" s="87" t="s">
        <v>293</v>
      </c>
      <c r="F370" s="53">
        <f>(((1/K370)/(1/L370)*100)-100)</f>
        <v>1.44672283597383</v>
      </c>
      <c r="G370" s="96" t="str">
        <f t="shared" ref="G370" si="64">IF(F370&gt;0,"↓","↑")</f>
        <v>↓</v>
      </c>
      <c r="H370" s="53">
        <f>(((1/K370)/(1/Y370)*100)-100)</f>
        <v>8.9807724448402126</v>
      </c>
      <c r="I370" s="96" t="str">
        <f>IF(H370&gt;0,"↓","↑")</f>
        <v>↓</v>
      </c>
      <c r="J370" s="96"/>
      <c r="K370" s="130">
        <v>1.339495657982632</v>
      </c>
      <c r="L370" s="130">
        <v>1.3588744475535446</v>
      </c>
      <c r="M370" s="130">
        <v>1.350449</v>
      </c>
      <c r="N370" s="130">
        <v>1.3453263208223762</v>
      </c>
      <c r="O370" s="130">
        <v>1.3568630871897764</v>
      </c>
      <c r="P370" s="130">
        <v>1.4993074107054516</v>
      </c>
      <c r="Q370" s="130">
        <v>1.4841222052218548</v>
      </c>
      <c r="R370" s="130">
        <v>1.4684198943507856</v>
      </c>
      <c r="S370" s="130">
        <v>1.4284696852009726</v>
      </c>
      <c r="T370" s="130">
        <v>1.4268497990443376</v>
      </c>
      <c r="U370" s="130">
        <v>1.4174367137379256</v>
      </c>
      <c r="V370" s="130">
        <v>1.407229377701062</v>
      </c>
      <c r="W370" s="130">
        <v>1.4031136810678992</v>
      </c>
      <c r="X370" s="130">
        <v>1.4286866502135029</v>
      </c>
      <c r="Y370" s="130">
        <v>1.4597927149345675</v>
      </c>
      <c r="Z370" s="130">
        <v>1.4934200168584577</v>
      </c>
      <c r="AA370" s="130">
        <v>1.4700203890855257</v>
      </c>
    </row>
    <row r="371" spans="1:27" s="128" customFormat="1" ht="15.75" x14ac:dyDescent="0.25">
      <c r="A371" s="194"/>
      <c r="B371" s="194"/>
      <c r="C371" s="39" t="s">
        <v>417</v>
      </c>
      <c r="D371" s="194"/>
      <c r="E371" s="87" t="s">
        <v>293</v>
      </c>
      <c r="F371" s="53"/>
      <c r="G371" s="96"/>
      <c r="H371" s="53"/>
      <c r="I371" s="96"/>
      <c r="J371" s="96"/>
      <c r="K371" s="130">
        <v>0.71730104083053114</v>
      </c>
      <c r="L371" s="58" t="s">
        <v>210</v>
      </c>
      <c r="M371" s="58" t="s">
        <v>210</v>
      </c>
      <c r="N371" s="58" t="s">
        <v>210</v>
      </c>
      <c r="O371" s="58" t="s">
        <v>210</v>
      </c>
      <c r="P371" s="58" t="s">
        <v>210</v>
      </c>
      <c r="Q371" s="58" t="s">
        <v>210</v>
      </c>
      <c r="R371" s="58" t="s">
        <v>210</v>
      </c>
      <c r="S371" s="58" t="s">
        <v>210</v>
      </c>
      <c r="T371" s="58" t="s">
        <v>210</v>
      </c>
      <c r="U371" s="58" t="s">
        <v>210</v>
      </c>
      <c r="V371" s="58" t="s">
        <v>210</v>
      </c>
      <c r="W371" s="58" t="s">
        <v>210</v>
      </c>
      <c r="X371" s="58" t="s">
        <v>210</v>
      </c>
      <c r="Y371" s="58" t="s">
        <v>210</v>
      </c>
      <c r="Z371" s="58" t="s">
        <v>210</v>
      </c>
      <c r="AA371" s="58" t="s">
        <v>210</v>
      </c>
    </row>
    <row r="372" spans="1:27" s="128" customFormat="1" ht="15.75" x14ac:dyDescent="0.25">
      <c r="A372" s="194"/>
      <c r="B372" s="194"/>
      <c r="C372" s="39" t="s">
        <v>418</v>
      </c>
      <c r="D372" s="194"/>
      <c r="E372" s="87" t="s">
        <v>293</v>
      </c>
      <c r="F372" s="53"/>
      <c r="G372" s="96"/>
      <c r="H372" s="53"/>
      <c r="I372" s="96"/>
      <c r="J372" s="96"/>
      <c r="K372" s="130">
        <v>0.77970663233103588</v>
      </c>
      <c r="L372" s="58" t="s">
        <v>210</v>
      </c>
      <c r="M372" s="58" t="s">
        <v>210</v>
      </c>
      <c r="N372" s="58" t="s">
        <v>210</v>
      </c>
      <c r="O372" s="58" t="s">
        <v>210</v>
      </c>
      <c r="P372" s="58" t="s">
        <v>210</v>
      </c>
      <c r="Q372" s="58" t="s">
        <v>210</v>
      </c>
      <c r="R372" s="58" t="s">
        <v>210</v>
      </c>
      <c r="S372" s="58" t="s">
        <v>210</v>
      </c>
      <c r="T372" s="58" t="s">
        <v>210</v>
      </c>
      <c r="U372" s="58" t="s">
        <v>210</v>
      </c>
      <c r="V372" s="58" t="s">
        <v>210</v>
      </c>
      <c r="W372" s="58" t="s">
        <v>210</v>
      </c>
      <c r="X372" s="58" t="s">
        <v>210</v>
      </c>
      <c r="Y372" s="58" t="s">
        <v>210</v>
      </c>
      <c r="Z372" s="58" t="s">
        <v>210</v>
      </c>
      <c r="AA372" s="58" t="s">
        <v>210</v>
      </c>
    </row>
    <row r="373" spans="1:27" s="128" customFormat="1" ht="15.75" x14ac:dyDescent="0.25">
      <c r="A373" s="194"/>
      <c r="B373" s="194"/>
      <c r="C373" s="39" t="s">
        <v>419</v>
      </c>
      <c r="D373" s="194"/>
      <c r="E373" s="87" t="s">
        <v>293</v>
      </c>
      <c r="F373" s="53"/>
      <c r="G373" s="96"/>
      <c r="H373" s="53"/>
      <c r="I373" s="96"/>
      <c r="J373" s="96"/>
      <c r="K373" s="130">
        <v>0.84154967695694083</v>
      </c>
      <c r="L373" s="58" t="s">
        <v>210</v>
      </c>
      <c r="M373" s="58" t="s">
        <v>210</v>
      </c>
      <c r="N373" s="58" t="s">
        <v>210</v>
      </c>
      <c r="O373" s="58" t="s">
        <v>210</v>
      </c>
      <c r="P373" s="58" t="s">
        <v>210</v>
      </c>
      <c r="Q373" s="58" t="s">
        <v>210</v>
      </c>
      <c r="R373" s="58" t="s">
        <v>210</v>
      </c>
      <c r="S373" s="58" t="s">
        <v>210</v>
      </c>
      <c r="T373" s="58" t="s">
        <v>210</v>
      </c>
      <c r="U373" s="58" t="s">
        <v>210</v>
      </c>
      <c r="V373" s="58" t="s">
        <v>210</v>
      </c>
      <c r="W373" s="58" t="s">
        <v>210</v>
      </c>
      <c r="X373" s="58" t="s">
        <v>210</v>
      </c>
      <c r="Y373" s="58" t="s">
        <v>210</v>
      </c>
      <c r="Z373" s="58" t="s">
        <v>210</v>
      </c>
      <c r="AA373" s="58" t="s">
        <v>210</v>
      </c>
    </row>
    <row r="374" spans="1:27" s="128" customFormat="1" ht="15.75" x14ac:dyDescent="0.25">
      <c r="A374" s="194"/>
      <c r="B374" s="194"/>
      <c r="C374" s="39" t="s">
        <v>420</v>
      </c>
      <c r="D374" s="194"/>
      <c r="E374" s="87" t="s">
        <v>293</v>
      </c>
      <c r="F374" s="53"/>
      <c r="G374" s="96"/>
      <c r="H374" s="53"/>
      <c r="I374" s="96"/>
      <c r="J374" s="96"/>
      <c r="K374" s="130">
        <v>1.0563665913614091</v>
      </c>
      <c r="L374" s="58" t="s">
        <v>210</v>
      </c>
      <c r="M374" s="58" t="s">
        <v>210</v>
      </c>
      <c r="N374" s="58" t="s">
        <v>210</v>
      </c>
      <c r="O374" s="58" t="s">
        <v>210</v>
      </c>
      <c r="P374" s="58" t="s">
        <v>210</v>
      </c>
      <c r="Q374" s="58" t="s">
        <v>210</v>
      </c>
      <c r="R374" s="58" t="s">
        <v>210</v>
      </c>
      <c r="S374" s="58" t="s">
        <v>210</v>
      </c>
      <c r="T374" s="58" t="s">
        <v>210</v>
      </c>
      <c r="U374" s="58" t="s">
        <v>210</v>
      </c>
      <c r="V374" s="58" t="s">
        <v>210</v>
      </c>
      <c r="W374" s="58" t="s">
        <v>210</v>
      </c>
      <c r="X374" s="58" t="s">
        <v>210</v>
      </c>
      <c r="Y374" s="58" t="s">
        <v>210</v>
      </c>
      <c r="Z374" s="58" t="s">
        <v>210</v>
      </c>
      <c r="AA374" s="58" t="s">
        <v>210</v>
      </c>
    </row>
    <row r="375" spans="1:27" s="128" customFormat="1" ht="15.75" x14ac:dyDescent="0.25">
      <c r="A375" s="194"/>
      <c r="B375" s="194"/>
      <c r="C375" s="39" t="s">
        <v>421</v>
      </c>
      <c r="D375" s="194"/>
      <c r="E375" s="87" t="s">
        <v>293</v>
      </c>
      <c r="F375" s="53"/>
      <c r="G375" s="96"/>
      <c r="H375" s="53"/>
      <c r="I375" s="96"/>
      <c r="J375" s="96"/>
      <c r="K375" s="130">
        <v>1.3708315430177187</v>
      </c>
      <c r="L375" s="58" t="s">
        <v>210</v>
      </c>
      <c r="M375" s="58" t="s">
        <v>210</v>
      </c>
      <c r="N375" s="58" t="s">
        <v>210</v>
      </c>
      <c r="O375" s="58" t="s">
        <v>210</v>
      </c>
      <c r="P375" s="58" t="s">
        <v>210</v>
      </c>
      <c r="Q375" s="58" t="s">
        <v>210</v>
      </c>
      <c r="R375" s="58" t="s">
        <v>210</v>
      </c>
      <c r="S375" s="58" t="s">
        <v>210</v>
      </c>
      <c r="T375" s="58" t="s">
        <v>210</v>
      </c>
      <c r="U375" s="58" t="s">
        <v>210</v>
      </c>
      <c r="V375" s="58" t="s">
        <v>210</v>
      </c>
      <c r="W375" s="58" t="s">
        <v>210</v>
      </c>
      <c r="X375" s="58" t="s">
        <v>210</v>
      </c>
      <c r="Y375" s="58" t="s">
        <v>210</v>
      </c>
      <c r="Z375" s="58" t="s">
        <v>210</v>
      </c>
      <c r="AA375" s="58" t="s">
        <v>210</v>
      </c>
    </row>
    <row r="376" spans="1:27" s="128" customFormat="1" ht="15.75" x14ac:dyDescent="0.25">
      <c r="A376" s="194"/>
      <c r="B376" s="194"/>
      <c r="C376" s="39" t="s">
        <v>422</v>
      </c>
      <c r="D376" s="194"/>
      <c r="E376" s="87" t="s">
        <v>293</v>
      </c>
      <c r="F376" s="53"/>
      <c r="G376" s="96"/>
      <c r="H376" s="53"/>
      <c r="I376" s="96"/>
      <c r="J376" s="96"/>
      <c r="K376" s="130">
        <v>0.84361174862935639</v>
      </c>
      <c r="L376" s="58" t="s">
        <v>210</v>
      </c>
      <c r="M376" s="58" t="s">
        <v>210</v>
      </c>
      <c r="N376" s="58" t="s">
        <v>210</v>
      </c>
      <c r="O376" s="58" t="s">
        <v>210</v>
      </c>
      <c r="P376" s="58" t="s">
        <v>210</v>
      </c>
      <c r="Q376" s="58" t="s">
        <v>210</v>
      </c>
      <c r="R376" s="58" t="s">
        <v>210</v>
      </c>
      <c r="S376" s="58" t="s">
        <v>210</v>
      </c>
      <c r="T376" s="58" t="s">
        <v>210</v>
      </c>
      <c r="U376" s="58" t="s">
        <v>210</v>
      </c>
      <c r="V376" s="58" t="s">
        <v>210</v>
      </c>
      <c r="W376" s="58" t="s">
        <v>210</v>
      </c>
      <c r="X376" s="58" t="s">
        <v>210</v>
      </c>
      <c r="Y376" s="58" t="s">
        <v>210</v>
      </c>
      <c r="Z376" s="58" t="s">
        <v>210</v>
      </c>
      <c r="AA376" s="58" t="s">
        <v>210</v>
      </c>
    </row>
    <row r="377" spans="1:27" s="128" customFormat="1" ht="15.75" x14ac:dyDescent="0.25">
      <c r="A377" s="194"/>
      <c r="B377" s="194"/>
      <c r="C377" s="39" t="s">
        <v>423</v>
      </c>
      <c r="D377" s="194"/>
      <c r="E377" s="87" t="s">
        <v>293</v>
      </c>
      <c r="F377" s="53"/>
      <c r="G377" s="96"/>
      <c r="H377" s="53"/>
      <c r="I377" s="96"/>
      <c r="J377" s="96"/>
      <c r="K377" s="130">
        <v>1.1225109355924523</v>
      </c>
      <c r="L377" s="58" t="s">
        <v>210</v>
      </c>
      <c r="M377" s="58" t="s">
        <v>210</v>
      </c>
      <c r="N377" s="58" t="s">
        <v>210</v>
      </c>
      <c r="O377" s="58" t="s">
        <v>210</v>
      </c>
      <c r="P377" s="58" t="s">
        <v>210</v>
      </c>
      <c r="Q377" s="58" t="s">
        <v>210</v>
      </c>
      <c r="R377" s="58" t="s">
        <v>210</v>
      </c>
      <c r="S377" s="58" t="s">
        <v>210</v>
      </c>
      <c r="T377" s="58" t="s">
        <v>210</v>
      </c>
      <c r="U377" s="58" t="s">
        <v>210</v>
      </c>
      <c r="V377" s="58" t="s">
        <v>210</v>
      </c>
      <c r="W377" s="58" t="s">
        <v>210</v>
      </c>
      <c r="X377" s="58" t="s">
        <v>210</v>
      </c>
      <c r="Y377" s="58" t="s">
        <v>210</v>
      </c>
      <c r="Z377" s="58" t="s">
        <v>210</v>
      </c>
      <c r="AA377" s="58" t="s">
        <v>210</v>
      </c>
    </row>
    <row r="378" spans="1:27" s="128" customFormat="1" ht="15.75" x14ac:dyDescent="0.25">
      <c r="A378" s="194"/>
      <c r="B378" s="194"/>
      <c r="C378" s="39" t="s">
        <v>424</v>
      </c>
      <c r="D378" s="194"/>
      <c r="E378" s="87" t="s">
        <v>293</v>
      </c>
      <c r="F378" s="53"/>
      <c r="G378" s="96"/>
      <c r="H378" s="53"/>
      <c r="I378" s="96"/>
      <c r="J378" s="96"/>
      <c r="K378" s="130">
        <v>1.3884469699872073</v>
      </c>
      <c r="L378" s="58" t="s">
        <v>210</v>
      </c>
      <c r="M378" s="58" t="s">
        <v>210</v>
      </c>
      <c r="N378" s="58" t="s">
        <v>210</v>
      </c>
      <c r="O378" s="58" t="s">
        <v>210</v>
      </c>
      <c r="P378" s="58" t="s">
        <v>210</v>
      </c>
      <c r="Q378" s="58" t="s">
        <v>210</v>
      </c>
      <c r="R378" s="58" t="s">
        <v>210</v>
      </c>
      <c r="S378" s="58" t="s">
        <v>210</v>
      </c>
      <c r="T378" s="58" t="s">
        <v>210</v>
      </c>
      <c r="U378" s="58" t="s">
        <v>210</v>
      </c>
      <c r="V378" s="58" t="s">
        <v>210</v>
      </c>
      <c r="W378" s="58" t="s">
        <v>210</v>
      </c>
      <c r="X378" s="58" t="s">
        <v>210</v>
      </c>
      <c r="Y378" s="58" t="s">
        <v>210</v>
      </c>
      <c r="Z378" s="58" t="s">
        <v>210</v>
      </c>
      <c r="AA378" s="58" t="s">
        <v>210</v>
      </c>
    </row>
    <row r="379" spans="1:27" s="128" customFormat="1" ht="15.75" x14ac:dyDescent="0.25">
      <c r="A379" s="194"/>
      <c r="B379" s="194"/>
      <c r="C379" s="39" t="s">
        <v>425</v>
      </c>
      <c r="D379" s="194"/>
      <c r="E379" s="87"/>
      <c r="F379" s="53"/>
      <c r="G379" s="96"/>
      <c r="H379" s="53"/>
      <c r="I379" s="96"/>
      <c r="J379" s="96"/>
      <c r="K379" s="130">
        <v>1.3465936154607101</v>
      </c>
      <c r="L379" s="58" t="s">
        <v>210</v>
      </c>
      <c r="M379" s="58" t="s">
        <v>210</v>
      </c>
      <c r="N379" s="58" t="s">
        <v>210</v>
      </c>
      <c r="O379" s="58" t="s">
        <v>210</v>
      </c>
      <c r="P379" s="58" t="s">
        <v>210</v>
      </c>
      <c r="Q379" s="58" t="s">
        <v>210</v>
      </c>
      <c r="R379" s="58" t="s">
        <v>210</v>
      </c>
      <c r="S379" s="58" t="s">
        <v>210</v>
      </c>
      <c r="T379" s="58" t="s">
        <v>210</v>
      </c>
      <c r="U379" s="58" t="s">
        <v>210</v>
      </c>
      <c r="V379" s="58" t="s">
        <v>210</v>
      </c>
      <c r="W379" s="58" t="s">
        <v>210</v>
      </c>
      <c r="X379" s="58" t="s">
        <v>210</v>
      </c>
      <c r="Y379" s="58" t="s">
        <v>210</v>
      </c>
      <c r="Z379" s="58" t="s">
        <v>210</v>
      </c>
      <c r="AA379" s="58" t="s">
        <v>210</v>
      </c>
    </row>
    <row r="380" spans="1:27" s="128" customFormat="1" ht="15.75" x14ac:dyDescent="0.25">
      <c r="A380" s="194"/>
      <c r="B380" s="194"/>
      <c r="C380" s="39" t="s">
        <v>426</v>
      </c>
      <c r="D380" s="194"/>
      <c r="E380" s="87" t="s">
        <v>293</v>
      </c>
      <c r="F380" s="53"/>
      <c r="G380" s="96"/>
      <c r="H380" s="53"/>
      <c r="I380" s="96"/>
      <c r="J380" s="96"/>
      <c r="K380" s="130">
        <v>1.3041091118249524</v>
      </c>
      <c r="L380" s="58" t="s">
        <v>210</v>
      </c>
      <c r="M380" s="58" t="s">
        <v>210</v>
      </c>
      <c r="N380" s="58" t="s">
        <v>210</v>
      </c>
      <c r="O380" s="58" t="s">
        <v>210</v>
      </c>
      <c r="P380" s="58" t="s">
        <v>210</v>
      </c>
      <c r="Q380" s="58" t="s">
        <v>210</v>
      </c>
      <c r="R380" s="58" t="s">
        <v>210</v>
      </c>
      <c r="S380" s="58" t="s">
        <v>210</v>
      </c>
      <c r="T380" s="58" t="s">
        <v>210</v>
      </c>
      <c r="U380" s="58" t="s">
        <v>210</v>
      </c>
      <c r="V380" s="58" t="s">
        <v>210</v>
      </c>
      <c r="W380" s="58" t="s">
        <v>210</v>
      </c>
      <c r="X380" s="58" t="s">
        <v>210</v>
      </c>
      <c r="Y380" s="58" t="s">
        <v>210</v>
      </c>
      <c r="Z380" s="58" t="s">
        <v>210</v>
      </c>
      <c r="AA380" s="58" t="s">
        <v>210</v>
      </c>
    </row>
    <row r="381" spans="1:27" s="128" customFormat="1" ht="15.75" x14ac:dyDescent="0.25">
      <c r="A381" s="195"/>
      <c r="B381" s="195"/>
      <c r="C381" s="39" t="s">
        <v>427</v>
      </c>
      <c r="D381" s="195"/>
      <c r="E381" s="87" t="s">
        <v>293</v>
      </c>
      <c r="F381" s="53"/>
      <c r="G381" s="96"/>
      <c r="H381" s="53"/>
      <c r="I381" s="87"/>
      <c r="J381" s="87"/>
      <c r="K381" s="130">
        <v>1.3425666812944099</v>
      </c>
      <c r="L381" s="58" t="s">
        <v>210</v>
      </c>
      <c r="M381" s="58" t="s">
        <v>210</v>
      </c>
      <c r="N381" s="58" t="s">
        <v>210</v>
      </c>
      <c r="O381" s="58" t="s">
        <v>210</v>
      </c>
      <c r="P381" s="58" t="s">
        <v>210</v>
      </c>
      <c r="Q381" s="58" t="s">
        <v>210</v>
      </c>
      <c r="R381" s="58" t="s">
        <v>210</v>
      </c>
      <c r="S381" s="58" t="s">
        <v>210</v>
      </c>
      <c r="T381" s="58" t="s">
        <v>210</v>
      </c>
      <c r="U381" s="58" t="s">
        <v>210</v>
      </c>
      <c r="V381" s="58" t="s">
        <v>210</v>
      </c>
      <c r="W381" s="58" t="s">
        <v>210</v>
      </c>
      <c r="X381" s="58" t="s">
        <v>210</v>
      </c>
      <c r="Y381" s="58" t="s">
        <v>210</v>
      </c>
      <c r="Z381" s="58" t="s">
        <v>210</v>
      </c>
      <c r="AA381" s="58" t="s">
        <v>210</v>
      </c>
    </row>
    <row r="382" spans="1:27" s="5" customFormat="1" ht="15.75" x14ac:dyDescent="0.25">
      <c r="A382" s="191" t="s">
        <v>102</v>
      </c>
      <c r="B382" s="211" t="s">
        <v>170</v>
      </c>
      <c r="C382" s="13" t="s">
        <v>0</v>
      </c>
      <c r="D382" s="200" t="s">
        <v>80</v>
      </c>
      <c r="E382" s="87" t="s">
        <v>293</v>
      </c>
      <c r="F382" s="53">
        <f>(((1/L382)/(1/O382)*100)-100)</f>
        <v>6.25</v>
      </c>
      <c r="G382" s="96" t="str">
        <f>IF(F382&gt;0,"↓","↑")</f>
        <v>↓</v>
      </c>
      <c r="H382" s="53">
        <f>(((1/L382)/(1/U382)*100)-100)</f>
        <v>31.25</v>
      </c>
      <c r="I382" s="96" t="str">
        <f t="shared" ref="I382:I390" si="65">IF(H382&gt;0,"↓","↑")</f>
        <v>↓</v>
      </c>
      <c r="J382" s="87"/>
      <c r="K382" s="58" t="s">
        <v>210</v>
      </c>
      <c r="L382" s="47">
        <v>32</v>
      </c>
      <c r="M382" s="47" t="s">
        <v>210</v>
      </c>
      <c r="N382" s="47" t="s">
        <v>210</v>
      </c>
      <c r="O382" s="47">
        <v>34</v>
      </c>
      <c r="P382" s="47" t="s">
        <v>210</v>
      </c>
      <c r="Q382" s="47" t="s">
        <v>210</v>
      </c>
      <c r="R382" s="47">
        <v>39</v>
      </c>
      <c r="S382" s="47" t="s">
        <v>210</v>
      </c>
      <c r="T382" s="47" t="s">
        <v>210</v>
      </c>
      <c r="U382" s="47">
        <v>42</v>
      </c>
      <c r="V382" s="47" t="s">
        <v>210</v>
      </c>
      <c r="W382" s="47" t="s">
        <v>210</v>
      </c>
      <c r="X382" s="47" t="s">
        <v>210</v>
      </c>
      <c r="Y382" s="47" t="s">
        <v>210</v>
      </c>
      <c r="Z382" s="47" t="s">
        <v>210</v>
      </c>
      <c r="AA382" s="47" t="s">
        <v>210</v>
      </c>
    </row>
    <row r="383" spans="1:27" ht="15.75" x14ac:dyDescent="0.25">
      <c r="A383" s="209"/>
      <c r="B383" s="194"/>
      <c r="C383" s="14" t="s">
        <v>103</v>
      </c>
      <c r="D383" s="202" t="s">
        <v>80</v>
      </c>
      <c r="E383" s="87" t="s">
        <v>293</v>
      </c>
      <c r="F383" s="53">
        <f t="shared" ref="F383:F390" si="66">(((1/L383)/(1/O383)*100)-100)</f>
        <v>9.0909090909091077</v>
      </c>
      <c r="G383" s="96" t="str">
        <f t="shared" ref="G383:G390" si="67">IF(F383&gt;0,"↓","↑")</f>
        <v>↓</v>
      </c>
      <c r="H383" s="53">
        <f t="shared" ref="H383:H390" si="68">(((1/L383)/(1/U383)*100)-100)</f>
        <v>59.090909090909093</v>
      </c>
      <c r="I383" s="96" t="str">
        <f t="shared" si="65"/>
        <v>↓</v>
      </c>
      <c r="J383" s="87"/>
      <c r="K383" s="58" t="s">
        <v>210</v>
      </c>
      <c r="L383" s="58">
        <v>22</v>
      </c>
      <c r="M383" s="58" t="s">
        <v>210</v>
      </c>
      <c r="N383" s="58" t="s">
        <v>210</v>
      </c>
      <c r="O383" s="58">
        <v>24</v>
      </c>
      <c r="P383" s="58" t="s">
        <v>210</v>
      </c>
      <c r="Q383" s="58" t="s">
        <v>210</v>
      </c>
      <c r="R383" s="58">
        <v>30</v>
      </c>
      <c r="S383" s="58" t="s">
        <v>210</v>
      </c>
      <c r="T383" s="58" t="s">
        <v>210</v>
      </c>
      <c r="U383" s="58">
        <v>35</v>
      </c>
      <c r="V383" s="58" t="s">
        <v>210</v>
      </c>
      <c r="W383" s="58" t="s">
        <v>210</v>
      </c>
      <c r="X383" s="58" t="s">
        <v>210</v>
      </c>
      <c r="Y383" s="58" t="s">
        <v>210</v>
      </c>
      <c r="Z383" s="58" t="s">
        <v>210</v>
      </c>
      <c r="AA383" s="58" t="s">
        <v>210</v>
      </c>
    </row>
    <row r="384" spans="1:27" ht="15.75" x14ac:dyDescent="0.25">
      <c r="A384" s="209"/>
      <c r="B384" s="194"/>
      <c r="C384" s="14" t="s">
        <v>104</v>
      </c>
      <c r="D384" s="202" t="s">
        <v>80</v>
      </c>
      <c r="E384" s="87" t="s">
        <v>293</v>
      </c>
      <c r="F384" s="53">
        <f t="shared" si="66"/>
        <v>4.6875</v>
      </c>
      <c r="G384" s="96" t="str">
        <f t="shared" si="67"/>
        <v>↓</v>
      </c>
      <c r="H384" s="53">
        <f t="shared" si="68"/>
        <v>7.8125</v>
      </c>
      <c r="I384" s="96" t="str">
        <f t="shared" si="65"/>
        <v>↓</v>
      </c>
      <c r="J384" s="87"/>
      <c r="K384" s="58" t="s">
        <v>210</v>
      </c>
      <c r="L384" s="58">
        <v>64</v>
      </c>
      <c r="M384" s="58" t="s">
        <v>210</v>
      </c>
      <c r="N384" s="58" t="s">
        <v>210</v>
      </c>
      <c r="O384" s="58">
        <v>67</v>
      </c>
      <c r="P384" s="58" t="s">
        <v>210</v>
      </c>
      <c r="Q384" s="58" t="s">
        <v>210</v>
      </c>
      <c r="R384" s="58">
        <v>73</v>
      </c>
      <c r="S384" s="58" t="s">
        <v>210</v>
      </c>
      <c r="T384" s="58" t="s">
        <v>210</v>
      </c>
      <c r="U384" s="58">
        <v>69</v>
      </c>
      <c r="V384" s="58" t="s">
        <v>210</v>
      </c>
      <c r="W384" s="58" t="s">
        <v>210</v>
      </c>
      <c r="X384" s="58" t="s">
        <v>210</v>
      </c>
      <c r="Y384" s="58" t="s">
        <v>210</v>
      </c>
      <c r="Z384" s="58" t="s">
        <v>210</v>
      </c>
      <c r="AA384" s="58" t="s">
        <v>210</v>
      </c>
    </row>
    <row r="385" spans="1:27" ht="15.75" x14ac:dyDescent="0.25">
      <c r="A385" s="209"/>
      <c r="B385" s="194"/>
      <c r="C385" s="14" t="s">
        <v>105</v>
      </c>
      <c r="D385" s="202" t="s">
        <v>80</v>
      </c>
      <c r="E385" s="87" t="s">
        <v>293</v>
      </c>
      <c r="F385" s="53">
        <f t="shared" si="66"/>
        <v>6.25</v>
      </c>
      <c r="G385" s="96" t="str">
        <f t="shared" si="67"/>
        <v>↓</v>
      </c>
      <c r="H385" s="53">
        <f t="shared" si="68"/>
        <v>25</v>
      </c>
      <c r="I385" s="96" t="str">
        <f t="shared" si="65"/>
        <v>↓</v>
      </c>
      <c r="J385" s="87"/>
      <c r="K385" s="58" t="s">
        <v>210</v>
      </c>
      <c r="L385" s="58">
        <v>32</v>
      </c>
      <c r="M385" s="58" t="s">
        <v>210</v>
      </c>
      <c r="N385" s="58" t="s">
        <v>210</v>
      </c>
      <c r="O385" s="58">
        <v>34</v>
      </c>
      <c r="P385" s="58" t="s">
        <v>210</v>
      </c>
      <c r="Q385" s="58" t="s">
        <v>210</v>
      </c>
      <c r="R385" s="58">
        <v>39</v>
      </c>
      <c r="S385" s="58" t="s">
        <v>210</v>
      </c>
      <c r="T385" s="58" t="s">
        <v>210</v>
      </c>
      <c r="U385" s="58">
        <v>40</v>
      </c>
      <c r="V385" s="58" t="s">
        <v>210</v>
      </c>
      <c r="W385" s="58" t="s">
        <v>210</v>
      </c>
      <c r="X385" s="58" t="s">
        <v>210</v>
      </c>
      <c r="Y385" s="58" t="s">
        <v>210</v>
      </c>
      <c r="Z385" s="58" t="s">
        <v>210</v>
      </c>
      <c r="AA385" s="58" t="s">
        <v>210</v>
      </c>
    </row>
    <row r="386" spans="1:27" ht="15.75" x14ac:dyDescent="0.25">
      <c r="A386" s="209"/>
      <c r="B386" s="194"/>
      <c r="C386" s="14" t="s">
        <v>106</v>
      </c>
      <c r="D386" s="202" t="s">
        <v>80</v>
      </c>
      <c r="E386" s="87" t="s">
        <v>293</v>
      </c>
      <c r="F386" s="53">
        <f t="shared" si="66"/>
        <v>3.125</v>
      </c>
      <c r="G386" s="96" t="str">
        <f t="shared" si="67"/>
        <v>↓</v>
      </c>
      <c r="H386" s="53">
        <f t="shared" si="68"/>
        <v>37.5</v>
      </c>
      <c r="I386" s="96" t="str">
        <f t="shared" si="65"/>
        <v>↓</v>
      </c>
      <c r="J386" s="87"/>
      <c r="K386" s="58" t="s">
        <v>210</v>
      </c>
      <c r="L386" s="58">
        <v>32</v>
      </c>
      <c r="M386" s="58" t="s">
        <v>210</v>
      </c>
      <c r="N386" s="58" t="s">
        <v>210</v>
      </c>
      <c r="O386" s="58">
        <v>33</v>
      </c>
      <c r="P386" s="58" t="s">
        <v>210</v>
      </c>
      <c r="Q386" s="58" t="s">
        <v>210</v>
      </c>
      <c r="R386" s="58">
        <v>40</v>
      </c>
      <c r="S386" s="58" t="s">
        <v>210</v>
      </c>
      <c r="T386" s="58" t="s">
        <v>210</v>
      </c>
      <c r="U386" s="58">
        <v>44</v>
      </c>
      <c r="V386" s="58" t="s">
        <v>210</v>
      </c>
      <c r="W386" s="58" t="s">
        <v>210</v>
      </c>
      <c r="X386" s="58" t="s">
        <v>210</v>
      </c>
      <c r="Y386" s="58" t="s">
        <v>210</v>
      </c>
      <c r="Z386" s="58" t="s">
        <v>210</v>
      </c>
      <c r="AA386" s="58" t="s">
        <v>210</v>
      </c>
    </row>
    <row r="387" spans="1:27" ht="15.75" x14ac:dyDescent="0.25">
      <c r="A387" s="209"/>
      <c r="B387" s="194"/>
      <c r="C387" s="14" t="s">
        <v>252</v>
      </c>
      <c r="D387" s="202" t="s">
        <v>80</v>
      </c>
      <c r="E387" s="87" t="s">
        <v>293</v>
      </c>
      <c r="F387" s="53">
        <f t="shared" si="66"/>
        <v>14.285714285714278</v>
      </c>
      <c r="G387" s="96" t="str">
        <f t="shared" si="67"/>
        <v>↓</v>
      </c>
      <c r="H387" s="53">
        <f t="shared" si="68"/>
        <v>52.38095238095238</v>
      </c>
      <c r="I387" s="96" t="str">
        <f t="shared" si="65"/>
        <v>↓</v>
      </c>
      <c r="J387" s="87"/>
      <c r="K387" s="58" t="s">
        <v>210</v>
      </c>
      <c r="L387" s="58">
        <v>21</v>
      </c>
      <c r="M387" s="58" t="s">
        <v>210</v>
      </c>
      <c r="N387" s="58" t="s">
        <v>210</v>
      </c>
      <c r="O387" s="58">
        <v>24</v>
      </c>
      <c r="P387" s="58" t="s">
        <v>210</v>
      </c>
      <c r="Q387" s="58" t="s">
        <v>210</v>
      </c>
      <c r="R387" s="58">
        <v>28.999999999999996</v>
      </c>
      <c r="S387" s="58" t="s">
        <v>210</v>
      </c>
      <c r="T387" s="58" t="s">
        <v>210</v>
      </c>
      <c r="U387" s="58">
        <v>32</v>
      </c>
      <c r="V387" s="58" t="s">
        <v>210</v>
      </c>
      <c r="W387" s="58" t="s">
        <v>210</v>
      </c>
      <c r="X387" s="58" t="s">
        <v>210</v>
      </c>
      <c r="Y387" s="58" t="s">
        <v>210</v>
      </c>
      <c r="Z387" s="58" t="s">
        <v>210</v>
      </c>
      <c r="AA387" s="58" t="s">
        <v>210</v>
      </c>
    </row>
    <row r="388" spans="1:27" ht="15.75" x14ac:dyDescent="0.25">
      <c r="A388" s="209"/>
      <c r="B388" s="194"/>
      <c r="C388" s="14" t="s">
        <v>253</v>
      </c>
      <c r="D388" s="202" t="s">
        <v>80</v>
      </c>
      <c r="E388" s="87" t="s">
        <v>293</v>
      </c>
      <c r="F388" s="53">
        <f t="shared" si="66"/>
        <v>4.3478260869565162</v>
      </c>
      <c r="G388" s="96" t="str">
        <f t="shared" si="67"/>
        <v>↓</v>
      </c>
      <c r="H388" s="53">
        <f t="shared" si="68"/>
        <v>60.869565217391283</v>
      </c>
      <c r="I388" s="96" t="str">
        <f t="shared" si="65"/>
        <v>↓</v>
      </c>
      <c r="J388" s="87"/>
      <c r="K388" s="58" t="s">
        <v>210</v>
      </c>
      <c r="L388" s="58">
        <v>23</v>
      </c>
      <c r="M388" s="58" t="s">
        <v>210</v>
      </c>
      <c r="N388" s="58" t="s">
        <v>210</v>
      </c>
      <c r="O388" s="58">
        <v>24</v>
      </c>
      <c r="P388" s="58" t="s">
        <v>210</v>
      </c>
      <c r="Q388" s="58" t="s">
        <v>210</v>
      </c>
      <c r="R388" s="58">
        <v>31</v>
      </c>
      <c r="S388" s="58" t="s">
        <v>210</v>
      </c>
      <c r="T388" s="58" t="s">
        <v>210</v>
      </c>
      <c r="U388" s="58">
        <v>37</v>
      </c>
      <c r="V388" s="58" t="s">
        <v>210</v>
      </c>
      <c r="W388" s="58" t="s">
        <v>210</v>
      </c>
      <c r="X388" s="58" t="s">
        <v>210</v>
      </c>
      <c r="Y388" s="58" t="s">
        <v>210</v>
      </c>
      <c r="Z388" s="58" t="s">
        <v>210</v>
      </c>
      <c r="AA388" s="58" t="s">
        <v>210</v>
      </c>
    </row>
    <row r="389" spans="1:27" ht="15.75" x14ac:dyDescent="0.25">
      <c r="A389" s="209"/>
      <c r="B389" s="194"/>
      <c r="C389" s="14" t="s">
        <v>254</v>
      </c>
      <c r="D389" s="202" t="s">
        <v>80</v>
      </c>
      <c r="E389" s="87" t="s">
        <v>293</v>
      </c>
      <c r="F389" s="53">
        <f t="shared" si="66"/>
        <v>1.4925373134328339</v>
      </c>
      <c r="G389" s="96" t="str">
        <f t="shared" si="67"/>
        <v>↓</v>
      </c>
      <c r="H389" s="53">
        <f t="shared" si="68"/>
        <v>4.4776119402985017</v>
      </c>
      <c r="I389" s="96" t="str">
        <f t="shared" si="65"/>
        <v>↓</v>
      </c>
      <c r="J389" s="87"/>
      <c r="K389" s="58" t="s">
        <v>210</v>
      </c>
      <c r="L389" s="58">
        <v>67</v>
      </c>
      <c r="M389" s="58" t="s">
        <v>210</v>
      </c>
      <c r="N389" s="58" t="s">
        <v>210</v>
      </c>
      <c r="O389" s="58">
        <v>68</v>
      </c>
      <c r="P389" s="58" t="s">
        <v>210</v>
      </c>
      <c r="Q389" s="58" t="s">
        <v>210</v>
      </c>
      <c r="R389" s="58">
        <v>74</v>
      </c>
      <c r="S389" s="58" t="s">
        <v>210</v>
      </c>
      <c r="T389" s="58" t="s">
        <v>210</v>
      </c>
      <c r="U389" s="58">
        <v>70</v>
      </c>
      <c r="V389" s="58" t="s">
        <v>210</v>
      </c>
      <c r="W389" s="58" t="s">
        <v>210</v>
      </c>
      <c r="X389" s="58" t="s">
        <v>210</v>
      </c>
      <c r="Y389" s="58" t="s">
        <v>210</v>
      </c>
      <c r="Z389" s="58" t="s">
        <v>210</v>
      </c>
      <c r="AA389" s="58" t="s">
        <v>210</v>
      </c>
    </row>
    <row r="390" spans="1:27" ht="15.75" x14ac:dyDescent="0.25">
      <c r="A390" s="209"/>
      <c r="B390" s="195"/>
      <c r="C390" s="14" t="s">
        <v>255</v>
      </c>
      <c r="D390" s="203" t="s">
        <v>80</v>
      </c>
      <c r="E390" s="87" t="s">
        <v>293</v>
      </c>
      <c r="F390" s="53">
        <f t="shared" si="66"/>
        <v>6.5573770491803316</v>
      </c>
      <c r="G390" s="96" t="str">
        <f t="shared" si="67"/>
        <v>↓</v>
      </c>
      <c r="H390" s="53">
        <f t="shared" si="68"/>
        <v>11.47540983606558</v>
      </c>
      <c r="I390" s="96" t="str">
        <f t="shared" si="65"/>
        <v>↓</v>
      </c>
      <c r="J390" s="87"/>
      <c r="K390" s="58" t="s">
        <v>210</v>
      </c>
      <c r="L390" s="58">
        <v>61</v>
      </c>
      <c r="M390" s="58" t="s">
        <v>210</v>
      </c>
      <c r="N390" s="58" t="s">
        <v>210</v>
      </c>
      <c r="O390" s="58">
        <v>65</v>
      </c>
      <c r="P390" s="58" t="s">
        <v>210</v>
      </c>
      <c r="Q390" s="58" t="s">
        <v>210</v>
      </c>
      <c r="R390" s="58">
        <v>71</v>
      </c>
      <c r="S390" s="58" t="s">
        <v>210</v>
      </c>
      <c r="T390" s="58" t="s">
        <v>210</v>
      </c>
      <c r="U390" s="58">
        <v>68</v>
      </c>
      <c r="V390" s="58" t="s">
        <v>210</v>
      </c>
      <c r="W390" s="58" t="s">
        <v>210</v>
      </c>
      <c r="X390" s="58" t="s">
        <v>210</v>
      </c>
      <c r="Y390" s="58" t="s">
        <v>210</v>
      </c>
      <c r="Z390" s="58" t="s">
        <v>210</v>
      </c>
      <c r="AA390" s="58" t="s">
        <v>210</v>
      </c>
    </row>
    <row r="391" spans="1:27" s="5" customFormat="1" ht="15.75" x14ac:dyDescent="0.25">
      <c r="A391" s="209"/>
      <c r="B391" s="201" t="s">
        <v>227</v>
      </c>
      <c r="C391" s="13" t="s">
        <v>0</v>
      </c>
      <c r="D391" s="212" t="s">
        <v>80</v>
      </c>
      <c r="E391" s="87" t="s">
        <v>292</v>
      </c>
      <c r="F391" s="53">
        <f>((K391/L391)*100)-100</f>
        <v>6.1867158028509692</v>
      </c>
      <c r="G391" s="96" t="str">
        <f>IF(F391&gt;0,"↑","↓")</f>
        <v>↑</v>
      </c>
      <c r="H391" s="53">
        <f t="shared" ref="H391:H399" si="69">((K391/Y391)*100)-100</f>
        <v>26.703038820439275</v>
      </c>
      <c r="I391" s="96" t="str">
        <f t="shared" ref="I391:I399" si="70">IF(H391&gt;0,"↑","↓")</f>
        <v>↑</v>
      </c>
      <c r="J391" s="96"/>
      <c r="K391" s="47">
        <v>54.999789350152028</v>
      </c>
      <c r="L391" s="47">
        <v>51.7953577660939</v>
      </c>
      <c r="M391" s="47">
        <v>54.064411328439412</v>
      </c>
      <c r="N391" s="47">
        <v>50.341659974516531</v>
      </c>
      <c r="O391" s="47">
        <v>48.126638378586037</v>
      </c>
      <c r="P391" s="47">
        <v>54.740482912091281</v>
      </c>
      <c r="Q391" s="47">
        <v>47.411914699494176</v>
      </c>
      <c r="R391" s="47">
        <v>50.379173266168941</v>
      </c>
      <c r="S391" s="47">
        <v>46.204719637534083</v>
      </c>
      <c r="T391" s="47">
        <v>44.752499476768527</v>
      </c>
      <c r="U391" s="47">
        <v>49.43442050088148</v>
      </c>
      <c r="V391" s="47">
        <v>46.036880300620993</v>
      </c>
      <c r="W391" s="47">
        <v>46.794232416239524</v>
      </c>
      <c r="X391" s="47">
        <v>41.97599290163209</v>
      </c>
      <c r="Y391" s="47">
        <v>43.408421662322169</v>
      </c>
      <c r="Z391" s="47">
        <v>43.926309630248412</v>
      </c>
      <c r="AA391" s="47" t="s">
        <v>210</v>
      </c>
    </row>
    <row r="392" spans="1:27" ht="15.75" x14ac:dyDescent="0.25">
      <c r="A392" s="209"/>
      <c r="B392" s="194"/>
      <c r="C392" s="14" t="s">
        <v>108</v>
      </c>
      <c r="D392" s="202" t="s">
        <v>80</v>
      </c>
      <c r="E392" s="87" t="s">
        <v>292</v>
      </c>
      <c r="F392" s="53">
        <f>((K392/L392)*100)-100</f>
        <v>7.2221770778832024</v>
      </c>
      <c r="G392" s="96" t="str">
        <f>IF(F392&gt;0,"↑","↓")</f>
        <v>↑</v>
      </c>
      <c r="H392" s="53">
        <f t="shared" si="69"/>
        <v>15.545589707308238</v>
      </c>
      <c r="I392" s="96" t="str">
        <f t="shared" si="70"/>
        <v>↑</v>
      </c>
      <c r="J392" s="96"/>
      <c r="K392" s="58">
        <v>46.909496383603866</v>
      </c>
      <c r="L392" s="58">
        <v>43.749807793522152</v>
      </c>
      <c r="M392" s="58">
        <v>45.556796457897093</v>
      </c>
      <c r="N392" s="58">
        <v>43.765875951885747</v>
      </c>
      <c r="O392" s="58">
        <v>40.490348651521685</v>
      </c>
      <c r="P392" s="58">
        <v>46.661166756682007</v>
      </c>
      <c r="Q392" s="58">
        <v>39.526671504659397</v>
      </c>
      <c r="R392" s="58">
        <v>43.689849901435146</v>
      </c>
      <c r="S392" s="58">
        <v>39.864039869252473</v>
      </c>
      <c r="T392" s="58">
        <v>35.739294044490272</v>
      </c>
      <c r="U392" s="58">
        <v>46.651821611661468</v>
      </c>
      <c r="V392" s="58">
        <v>41.188492932040269</v>
      </c>
      <c r="W392" s="58">
        <v>44.90621939644204</v>
      </c>
      <c r="X392" s="58">
        <v>41.212066081900687</v>
      </c>
      <c r="Y392" s="58">
        <v>40.598257798009968</v>
      </c>
      <c r="Z392" s="58">
        <v>40.210881138703328</v>
      </c>
      <c r="AA392" s="58" t="s">
        <v>210</v>
      </c>
    </row>
    <row r="393" spans="1:27" ht="15.75" x14ac:dyDescent="0.25">
      <c r="A393" s="209"/>
      <c r="B393" s="194"/>
      <c r="C393" s="14" t="s">
        <v>299</v>
      </c>
      <c r="D393" s="202" t="s">
        <v>80</v>
      </c>
      <c r="E393" s="87" t="s">
        <v>292</v>
      </c>
      <c r="F393" s="53">
        <f>((K393/L393)*100)-100</f>
        <v>7.4497976516574909</v>
      </c>
      <c r="G393" s="96" t="str">
        <f>IF(F393&gt;0,"↑","↓")</f>
        <v>↑</v>
      </c>
      <c r="H393" s="53">
        <f t="shared" si="69"/>
        <v>37.76019825348169</v>
      </c>
      <c r="I393" s="96" t="str">
        <f t="shared" si="70"/>
        <v>↑</v>
      </c>
      <c r="J393" s="96"/>
      <c r="K393" s="58">
        <v>63.340533634605478</v>
      </c>
      <c r="L393" s="58">
        <v>58.948955715998416</v>
      </c>
      <c r="M393" s="58">
        <v>63.381491500624811</v>
      </c>
      <c r="N393" s="58">
        <v>56.42551412585577</v>
      </c>
      <c r="O393" s="58">
        <v>55.727725982838891</v>
      </c>
      <c r="P393" s="58">
        <v>62.812096796844777</v>
      </c>
      <c r="Q393" s="58">
        <v>55.059087910614032</v>
      </c>
      <c r="R393" s="58">
        <v>56.864118217099403</v>
      </c>
      <c r="S393" s="58">
        <v>52.664923777580377</v>
      </c>
      <c r="T393" s="58">
        <v>53.610304515807094</v>
      </c>
      <c r="U393" s="58">
        <v>52.279714569753565</v>
      </c>
      <c r="V393" s="58">
        <v>50.962857338033643</v>
      </c>
      <c r="W393" s="58">
        <v>48.723934216515715</v>
      </c>
      <c r="X393" s="58">
        <v>42.783376259401528</v>
      </c>
      <c r="Y393" s="58">
        <v>45.978834552820217</v>
      </c>
      <c r="Z393" s="58">
        <v>47.612314364909494</v>
      </c>
      <c r="AA393" s="58" t="s">
        <v>210</v>
      </c>
    </row>
    <row r="394" spans="1:27" ht="15.75" x14ac:dyDescent="0.25">
      <c r="A394" s="209"/>
      <c r="B394" s="194"/>
      <c r="C394" s="14" t="s">
        <v>1</v>
      </c>
      <c r="D394" s="202" t="s">
        <v>80</v>
      </c>
      <c r="E394" s="87" t="s">
        <v>292</v>
      </c>
      <c r="F394" s="53">
        <f t="shared" ref="F394:F399" si="71">((K394/L394)*100)-100</f>
        <v>4.5440895417461178</v>
      </c>
      <c r="G394" s="96" t="str">
        <f t="shared" ref="G394:G399" si="72">IF(F394&gt;0,"↑","↓")</f>
        <v>↑</v>
      </c>
      <c r="H394" s="53">
        <f t="shared" si="69"/>
        <v>21.395539728525108</v>
      </c>
      <c r="I394" s="96" t="str">
        <f t="shared" si="70"/>
        <v>↑</v>
      </c>
      <c r="J394" s="96"/>
      <c r="K394" s="58">
        <v>59.977895059306718</v>
      </c>
      <c r="L394" s="58">
        <v>57.37090955807367</v>
      </c>
      <c r="M394" s="58">
        <v>59.598617965913817</v>
      </c>
      <c r="N394" s="58">
        <v>55.336886863743608</v>
      </c>
      <c r="O394" s="58">
        <v>53.429554101200218</v>
      </c>
      <c r="P394" s="58">
        <v>60.098447137544994</v>
      </c>
      <c r="Q394" s="58">
        <v>53.596896526299453</v>
      </c>
      <c r="R394" s="58">
        <v>55.382411974068027</v>
      </c>
      <c r="S394" s="58">
        <v>50.694090020379655</v>
      </c>
      <c r="T394" s="58">
        <v>51.151125249817532</v>
      </c>
      <c r="U394" s="58">
        <v>54.606627761553426</v>
      </c>
      <c r="V394" s="58">
        <v>51.894029000419053</v>
      </c>
      <c r="W394" s="58">
        <v>52.88673050252013</v>
      </c>
      <c r="X394" s="58">
        <v>47.287218031225862</v>
      </c>
      <c r="Y394" s="58">
        <v>49.407000614218873</v>
      </c>
      <c r="Z394" s="58">
        <v>48.943206157297091</v>
      </c>
      <c r="AA394" s="58" t="s">
        <v>210</v>
      </c>
    </row>
    <row r="395" spans="1:27" ht="15.75" x14ac:dyDescent="0.25">
      <c r="A395" s="209"/>
      <c r="B395" s="194"/>
      <c r="C395" s="14" t="s">
        <v>2</v>
      </c>
      <c r="D395" s="202" t="s">
        <v>80</v>
      </c>
      <c r="E395" s="87" t="s">
        <v>292</v>
      </c>
      <c r="F395" s="53">
        <f t="shared" si="71"/>
        <v>2.354879820544113</v>
      </c>
      <c r="G395" s="96" t="str">
        <f t="shared" si="72"/>
        <v>↑</v>
      </c>
      <c r="H395" s="53">
        <f t="shared" si="69"/>
        <v>8.3608082557917669</v>
      </c>
      <c r="I395" s="96" t="str">
        <f t="shared" si="70"/>
        <v>↑</v>
      </c>
      <c r="J395" s="96"/>
      <c r="K395" s="58">
        <v>49.730099962013405</v>
      </c>
      <c r="L395" s="58">
        <v>48.585959017492634</v>
      </c>
      <c r="M395" s="58">
        <v>50.426057427001325</v>
      </c>
      <c r="N395" s="58">
        <v>47.447960428334859</v>
      </c>
      <c r="O395" s="58">
        <v>44.34057776105842</v>
      </c>
      <c r="P395" s="58">
        <v>51.157097710947099</v>
      </c>
      <c r="Q395" s="58">
        <v>45.429390413197837</v>
      </c>
      <c r="R395" s="58">
        <v>46.004668461180707</v>
      </c>
      <c r="S395" s="58">
        <v>42.95858847804756</v>
      </c>
      <c r="T395" s="58">
        <v>43.002801422355489</v>
      </c>
      <c r="U395" s="58">
        <v>50.486877492141687</v>
      </c>
      <c r="V395" s="58">
        <v>46.526258585796541</v>
      </c>
      <c r="W395" s="58">
        <v>51.357991762089675</v>
      </c>
      <c r="X395" s="58">
        <v>46.684537420252148</v>
      </c>
      <c r="Y395" s="58">
        <v>45.893068501872662</v>
      </c>
      <c r="Z395" s="58">
        <v>44.884873299098643</v>
      </c>
      <c r="AA395" s="58" t="s">
        <v>210</v>
      </c>
    </row>
    <row r="396" spans="1:27" ht="15.75" x14ac:dyDescent="0.25">
      <c r="A396" s="209"/>
      <c r="B396" s="194"/>
      <c r="C396" s="14" t="s">
        <v>3</v>
      </c>
      <c r="D396" s="202" t="s">
        <v>80</v>
      </c>
      <c r="E396" s="87" t="s">
        <v>292</v>
      </c>
      <c r="F396" s="53">
        <f t="shared" si="71"/>
        <v>7.7874729915783405</v>
      </c>
      <c r="G396" s="96" t="str">
        <f t="shared" si="72"/>
        <v>↑</v>
      </c>
      <c r="H396" s="53">
        <f t="shared" si="69"/>
        <v>34.303935672781847</v>
      </c>
      <c r="I396" s="96" t="str">
        <f t="shared" si="70"/>
        <v>↑</v>
      </c>
      <c r="J396" s="96"/>
      <c r="K396" s="58">
        <v>70.651660736569582</v>
      </c>
      <c r="L396" s="58">
        <v>65.547190944990191</v>
      </c>
      <c r="M396" s="58">
        <v>69.558774292147319</v>
      </c>
      <c r="N396" s="58">
        <v>62.917597770955233</v>
      </c>
      <c r="O396" s="58">
        <v>62.439148228705079</v>
      </c>
      <c r="P396" s="58">
        <v>69.1593693023095</v>
      </c>
      <c r="Q396" s="58">
        <v>61.467991678509783</v>
      </c>
      <c r="R396" s="58">
        <v>64.25033977821812</v>
      </c>
      <c r="S396" s="58">
        <v>58.776892747613211</v>
      </c>
      <c r="T396" s="58">
        <v>58.738515433407855</v>
      </c>
      <c r="U396" s="58">
        <v>58.968190425323066</v>
      </c>
      <c r="V396" s="58">
        <v>57.441311377931981</v>
      </c>
      <c r="W396" s="58">
        <v>54.376223081634777</v>
      </c>
      <c r="X396" s="58">
        <v>47.897562981010857</v>
      </c>
      <c r="Y396" s="58">
        <v>52.60580070319407</v>
      </c>
      <c r="Z396" s="58">
        <v>52.873242290397648</v>
      </c>
      <c r="AA396" s="58" t="s">
        <v>210</v>
      </c>
    </row>
    <row r="397" spans="1:27" ht="15.75" x14ac:dyDescent="0.25">
      <c r="A397" s="209"/>
      <c r="B397" s="194"/>
      <c r="C397" s="14" t="s">
        <v>4</v>
      </c>
      <c r="D397" s="202" t="s">
        <v>80</v>
      </c>
      <c r="E397" s="87" t="s">
        <v>292</v>
      </c>
      <c r="F397" s="53">
        <f t="shared" si="71"/>
        <v>14.838898533074982</v>
      </c>
      <c r="G397" s="96" t="str">
        <f t="shared" si="72"/>
        <v>↑</v>
      </c>
      <c r="H397" s="53">
        <f t="shared" si="69"/>
        <v>97.177829716873504</v>
      </c>
      <c r="I397" s="96" t="str">
        <f t="shared" si="70"/>
        <v>↑</v>
      </c>
      <c r="J397" s="96"/>
      <c r="K397" s="58">
        <v>36.405787584993256</v>
      </c>
      <c r="L397" s="58">
        <v>31.701616830213631</v>
      </c>
      <c r="M397" s="58">
        <v>33.199385383996201</v>
      </c>
      <c r="N397" s="58">
        <v>32.521647786620015</v>
      </c>
      <c r="O397" s="58">
        <v>32.229473180798948</v>
      </c>
      <c r="P397" s="58">
        <v>32.742667232855368</v>
      </c>
      <c r="Q397" s="58">
        <v>25.606481829035822</v>
      </c>
      <c r="R397" s="58">
        <v>26.606854728638542</v>
      </c>
      <c r="S397" s="58">
        <v>30.449514761353473</v>
      </c>
      <c r="T397" s="58">
        <v>20.102714276173089</v>
      </c>
      <c r="U397" s="58">
        <v>28.420266760395087</v>
      </c>
      <c r="V397" s="58">
        <v>22.462191369637825</v>
      </c>
      <c r="W397" s="58">
        <v>19.470042670386505</v>
      </c>
      <c r="X397" s="58">
        <v>19.838343687242325</v>
      </c>
      <c r="Y397" s="58">
        <v>18.463428488521309</v>
      </c>
      <c r="Z397" s="58">
        <v>19.177734017826147</v>
      </c>
      <c r="AA397" s="58" t="s">
        <v>210</v>
      </c>
    </row>
    <row r="398" spans="1:27" ht="15.75" x14ac:dyDescent="0.25">
      <c r="A398" s="209"/>
      <c r="B398" s="194"/>
      <c r="C398" s="14" t="s">
        <v>5</v>
      </c>
      <c r="D398" s="202" t="s">
        <v>80</v>
      </c>
      <c r="E398" s="87" t="s">
        <v>292</v>
      </c>
      <c r="F398" s="53">
        <f t="shared" si="71"/>
        <v>41.326635751814933</v>
      </c>
      <c r="G398" s="96" t="str">
        <f t="shared" si="72"/>
        <v>↑</v>
      </c>
      <c r="H398" s="53">
        <f t="shared" si="69"/>
        <v>85.739294478092404</v>
      </c>
      <c r="I398" s="96" t="str">
        <f t="shared" si="70"/>
        <v>↑</v>
      </c>
      <c r="J398" s="96"/>
      <c r="K398" s="58">
        <v>35.58503455256146</v>
      </c>
      <c r="L398" s="58">
        <v>25.179283695008976</v>
      </c>
      <c r="M398" s="58">
        <v>28.319121629404581</v>
      </c>
      <c r="N398" s="58">
        <v>28.260879448057231</v>
      </c>
      <c r="O398" s="58">
        <v>30.617613578482167</v>
      </c>
      <c r="P398" s="58">
        <v>25.597707591524209</v>
      </c>
      <c r="Q398" s="58">
        <v>19.772621262909521</v>
      </c>
      <c r="R398" s="58">
        <v>32.158431779379747</v>
      </c>
      <c r="S398" s="58">
        <v>28.002232197403735</v>
      </c>
      <c r="T398" s="58">
        <v>12.28331097669424</v>
      </c>
      <c r="U398" s="58">
        <v>30.418188444045068</v>
      </c>
      <c r="V398" s="58">
        <v>19.299482491155416</v>
      </c>
      <c r="W398" s="58">
        <v>19.674393182569645</v>
      </c>
      <c r="X398" s="58">
        <v>21.275629917705537</v>
      </c>
      <c r="Y398" s="58">
        <v>19.158592505991589</v>
      </c>
      <c r="Z398" s="58">
        <v>18.504150720898796</v>
      </c>
      <c r="AA398" s="58" t="s">
        <v>210</v>
      </c>
    </row>
    <row r="399" spans="1:27" ht="15.75" x14ac:dyDescent="0.25">
      <c r="A399" s="209"/>
      <c r="B399" s="194"/>
      <c r="C399" s="14" t="s">
        <v>6</v>
      </c>
      <c r="D399" s="202" t="s">
        <v>80</v>
      </c>
      <c r="E399" s="87" t="s">
        <v>292</v>
      </c>
      <c r="F399" s="53">
        <f t="shared" si="71"/>
        <v>2.1675599020560981</v>
      </c>
      <c r="G399" s="96" t="str">
        <f t="shared" si="72"/>
        <v>↑</v>
      </c>
      <c r="H399" s="53">
        <f t="shared" si="69"/>
        <v>109.32156398334598</v>
      </c>
      <c r="I399" s="96" t="str">
        <f t="shared" si="70"/>
        <v>↑</v>
      </c>
      <c r="J399" s="96"/>
      <c r="K399" s="58">
        <v>37.199924376287399</v>
      </c>
      <c r="L399" s="58">
        <v>36.410700629387115</v>
      </c>
      <c r="M399" s="58">
        <v>38.81986987042432</v>
      </c>
      <c r="N399" s="58">
        <v>35.980965902843153</v>
      </c>
      <c r="O399" s="58">
        <v>33.864848911321324</v>
      </c>
      <c r="P399" s="58">
        <v>39.77737521293394</v>
      </c>
      <c r="Q399" s="58">
        <v>31.429489673128575</v>
      </c>
      <c r="R399" s="58">
        <v>20.854040107804106</v>
      </c>
      <c r="S399" s="58">
        <v>32.732651350247423</v>
      </c>
      <c r="T399" s="58">
        <v>29.794108767257644</v>
      </c>
      <c r="U399" s="58">
        <v>26.708016671586925</v>
      </c>
      <c r="V399" s="58">
        <v>25.784184475756078</v>
      </c>
      <c r="W399" s="58">
        <v>19.20037620521282</v>
      </c>
      <c r="X399" s="58">
        <v>18.028222497084421</v>
      </c>
      <c r="Y399" s="58">
        <v>17.771663687381533</v>
      </c>
      <c r="Z399" s="58">
        <v>19.927656978922734</v>
      </c>
      <c r="AA399" s="58" t="s">
        <v>210</v>
      </c>
    </row>
    <row r="400" spans="1:27" ht="15.75" x14ac:dyDescent="0.25">
      <c r="A400" s="209"/>
      <c r="B400" s="194"/>
      <c r="C400" s="12" t="s">
        <v>417</v>
      </c>
      <c r="D400" s="202"/>
      <c r="E400" s="87" t="s">
        <v>292</v>
      </c>
      <c r="F400" s="53"/>
      <c r="G400" s="53"/>
      <c r="H400" s="53"/>
      <c r="I400" s="87"/>
      <c r="J400" s="87"/>
      <c r="K400" s="58">
        <v>70.628131205214046</v>
      </c>
      <c r="L400" s="58" t="s">
        <v>210</v>
      </c>
      <c r="M400" s="58" t="s">
        <v>210</v>
      </c>
      <c r="N400" s="58" t="s">
        <v>210</v>
      </c>
      <c r="O400" s="58" t="s">
        <v>210</v>
      </c>
      <c r="P400" s="58" t="s">
        <v>210</v>
      </c>
      <c r="Q400" s="58" t="s">
        <v>210</v>
      </c>
      <c r="R400" s="58" t="s">
        <v>210</v>
      </c>
      <c r="S400" s="58" t="s">
        <v>210</v>
      </c>
      <c r="T400" s="58" t="s">
        <v>210</v>
      </c>
      <c r="U400" s="58" t="s">
        <v>210</v>
      </c>
      <c r="V400" s="58" t="s">
        <v>210</v>
      </c>
      <c r="W400" s="58" t="s">
        <v>210</v>
      </c>
      <c r="X400" s="58" t="s">
        <v>210</v>
      </c>
      <c r="Y400" s="58" t="s">
        <v>210</v>
      </c>
      <c r="Z400" s="58" t="s">
        <v>210</v>
      </c>
      <c r="AA400" s="58" t="s">
        <v>210</v>
      </c>
    </row>
    <row r="401" spans="1:27" ht="15.75" x14ac:dyDescent="0.25">
      <c r="A401" s="209"/>
      <c r="B401" s="194"/>
      <c r="C401" s="12" t="s">
        <v>418</v>
      </c>
      <c r="D401" s="202"/>
      <c r="E401" s="87" t="s">
        <v>292</v>
      </c>
      <c r="F401" s="53"/>
      <c r="G401" s="53"/>
      <c r="H401" s="53"/>
      <c r="I401" s="87"/>
      <c r="J401" s="87"/>
      <c r="K401" s="58">
        <v>49.623314208610822</v>
      </c>
      <c r="L401" s="58" t="s">
        <v>210</v>
      </c>
      <c r="M401" s="58" t="s">
        <v>210</v>
      </c>
      <c r="N401" s="58" t="s">
        <v>210</v>
      </c>
      <c r="O401" s="58" t="s">
        <v>210</v>
      </c>
      <c r="P401" s="58" t="s">
        <v>210</v>
      </c>
      <c r="Q401" s="58" t="s">
        <v>210</v>
      </c>
      <c r="R401" s="58" t="s">
        <v>210</v>
      </c>
      <c r="S401" s="58" t="s">
        <v>210</v>
      </c>
      <c r="T401" s="58" t="s">
        <v>210</v>
      </c>
      <c r="U401" s="58" t="s">
        <v>210</v>
      </c>
      <c r="V401" s="58" t="s">
        <v>210</v>
      </c>
      <c r="W401" s="58" t="s">
        <v>210</v>
      </c>
      <c r="X401" s="58" t="s">
        <v>210</v>
      </c>
      <c r="Y401" s="58" t="s">
        <v>210</v>
      </c>
      <c r="Z401" s="58" t="s">
        <v>210</v>
      </c>
      <c r="AA401" s="58" t="s">
        <v>210</v>
      </c>
    </row>
    <row r="402" spans="1:27" ht="15.75" x14ac:dyDescent="0.25">
      <c r="A402" s="209"/>
      <c r="B402" s="194"/>
      <c r="C402" s="12" t="s">
        <v>419</v>
      </c>
      <c r="D402" s="202"/>
      <c r="E402" s="87" t="s">
        <v>292</v>
      </c>
      <c r="F402" s="53"/>
      <c r="G402" s="53"/>
      <c r="H402" s="53"/>
      <c r="I402" s="87"/>
      <c r="J402" s="87"/>
      <c r="K402" s="58">
        <v>58.716065923776931</v>
      </c>
      <c r="L402" s="58" t="s">
        <v>210</v>
      </c>
      <c r="M402" s="58" t="s">
        <v>210</v>
      </c>
      <c r="N402" s="58" t="s">
        <v>210</v>
      </c>
      <c r="O402" s="58" t="s">
        <v>210</v>
      </c>
      <c r="P402" s="58" t="s">
        <v>210</v>
      </c>
      <c r="Q402" s="58" t="s">
        <v>210</v>
      </c>
      <c r="R402" s="58" t="s">
        <v>210</v>
      </c>
      <c r="S402" s="58" t="s">
        <v>210</v>
      </c>
      <c r="T402" s="58" t="s">
        <v>210</v>
      </c>
      <c r="U402" s="58" t="s">
        <v>210</v>
      </c>
      <c r="V402" s="58" t="s">
        <v>210</v>
      </c>
      <c r="W402" s="58" t="s">
        <v>210</v>
      </c>
      <c r="X402" s="58" t="s">
        <v>210</v>
      </c>
      <c r="Y402" s="58" t="s">
        <v>210</v>
      </c>
      <c r="Z402" s="58" t="s">
        <v>210</v>
      </c>
      <c r="AA402" s="58" t="s">
        <v>210</v>
      </c>
    </row>
    <row r="403" spans="1:27" ht="15.75" x14ac:dyDescent="0.25">
      <c r="A403" s="209"/>
      <c r="B403" s="194"/>
      <c r="C403" s="12" t="s">
        <v>420</v>
      </c>
      <c r="D403" s="202"/>
      <c r="E403" s="87" t="s">
        <v>292</v>
      </c>
      <c r="F403" s="53"/>
      <c r="G403" s="53"/>
      <c r="H403" s="53"/>
      <c r="I403" s="87"/>
      <c r="J403" s="87"/>
      <c r="K403" s="58">
        <v>64.90706079772815</v>
      </c>
      <c r="L403" s="58" t="s">
        <v>210</v>
      </c>
      <c r="M403" s="58" t="s">
        <v>210</v>
      </c>
      <c r="N403" s="58" t="s">
        <v>210</v>
      </c>
      <c r="O403" s="58" t="s">
        <v>210</v>
      </c>
      <c r="P403" s="58" t="s">
        <v>210</v>
      </c>
      <c r="Q403" s="58" t="s">
        <v>210</v>
      </c>
      <c r="R403" s="58" t="s">
        <v>210</v>
      </c>
      <c r="S403" s="58" t="s">
        <v>210</v>
      </c>
      <c r="T403" s="58" t="s">
        <v>210</v>
      </c>
      <c r="U403" s="58" t="s">
        <v>210</v>
      </c>
      <c r="V403" s="58" t="s">
        <v>210</v>
      </c>
      <c r="W403" s="58" t="s">
        <v>210</v>
      </c>
      <c r="X403" s="58" t="s">
        <v>210</v>
      </c>
      <c r="Y403" s="58" t="s">
        <v>210</v>
      </c>
      <c r="Z403" s="58" t="s">
        <v>210</v>
      </c>
      <c r="AA403" s="58" t="s">
        <v>210</v>
      </c>
    </row>
    <row r="404" spans="1:27" ht="15.75" x14ac:dyDescent="0.25">
      <c r="A404" s="209"/>
      <c r="B404" s="194"/>
      <c r="C404" s="12" t="s">
        <v>421</v>
      </c>
      <c r="D404" s="202"/>
      <c r="E404" s="87" t="s">
        <v>292</v>
      </c>
      <c r="F404" s="53"/>
      <c r="G404" s="53"/>
      <c r="H404" s="53"/>
      <c r="I404" s="87"/>
      <c r="J404" s="87"/>
      <c r="K404" s="58">
        <v>42.957255760313615</v>
      </c>
      <c r="L404" s="58" t="s">
        <v>210</v>
      </c>
      <c r="M404" s="58" t="s">
        <v>210</v>
      </c>
      <c r="N404" s="58" t="s">
        <v>210</v>
      </c>
      <c r="O404" s="58" t="s">
        <v>210</v>
      </c>
      <c r="P404" s="58" t="s">
        <v>210</v>
      </c>
      <c r="Q404" s="58" t="s">
        <v>210</v>
      </c>
      <c r="R404" s="58" t="s">
        <v>210</v>
      </c>
      <c r="S404" s="58" t="s">
        <v>210</v>
      </c>
      <c r="T404" s="58" t="s">
        <v>210</v>
      </c>
      <c r="U404" s="58" t="s">
        <v>210</v>
      </c>
      <c r="V404" s="58" t="s">
        <v>210</v>
      </c>
      <c r="W404" s="58" t="s">
        <v>210</v>
      </c>
      <c r="X404" s="58" t="s">
        <v>210</v>
      </c>
      <c r="Y404" s="58" t="s">
        <v>210</v>
      </c>
      <c r="Z404" s="58" t="s">
        <v>210</v>
      </c>
      <c r="AA404" s="58" t="s">
        <v>210</v>
      </c>
    </row>
    <row r="405" spans="1:27" ht="15.75" x14ac:dyDescent="0.25">
      <c r="A405" s="209"/>
      <c r="B405" s="194"/>
      <c r="C405" s="12" t="s">
        <v>422</v>
      </c>
      <c r="D405" s="202"/>
      <c r="E405" s="87" t="s">
        <v>292</v>
      </c>
      <c r="F405" s="53"/>
      <c r="G405" s="53"/>
      <c r="H405" s="53"/>
      <c r="I405" s="87"/>
      <c r="J405" s="87"/>
      <c r="K405" s="58">
        <v>72.346312719346557</v>
      </c>
      <c r="L405" s="58" t="s">
        <v>210</v>
      </c>
      <c r="M405" s="58" t="s">
        <v>210</v>
      </c>
      <c r="N405" s="58" t="s">
        <v>210</v>
      </c>
      <c r="O405" s="58" t="s">
        <v>210</v>
      </c>
      <c r="P405" s="58" t="s">
        <v>210</v>
      </c>
      <c r="Q405" s="58" t="s">
        <v>210</v>
      </c>
      <c r="R405" s="58" t="s">
        <v>210</v>
      </c>
      <c r="S405" s="58" t="s">
        <v>210</v>
      </c>
      <c r="T405" s="58" t="s">
        <v>210</v>
      </c>
      <c r="U405" s="58" t="s">
        <v>210</v>
      </c>
      <c r="V405" s="58" t="s">
        <v>210</v>
      </c>
      <c r="W405" s="58" t="s">
        <v>210</v>
      </c>
      <c r="X405" s="58" t="s">
        <v>210</v>
      </c>
      <c r="Y405" s="58" t="s">
        <v>210</v>
      </c>
      <c r="Z405" s="58" t="s">
        <v>210</v>
      </c>
      <c r="AA405" s="58" t="s">
        <v>210</v>
      </c>
    </row>
    <row r="406" spans="1:27" ht="15.75" x14ac:dyDescent="0.25">
      <c r="A406" s="209"/>
      <c r="B406" s="194"/>
      <c r="C406" s="12" t="s">
        <v>423</v>
      </c>
      <c r="D406" s="202"/>
      <c r="E406" s="87" t="s">
        <v>292</v>
      </c>
      <c r="F406" s="53"/>
      <c r="G406" s="53"/>
      <c r="H406" s="53"/>
      <c r="I406" s="87"/>
      <c r="J406" s="87"/>
      <c r="K406" s="58">
        <v>39.857631487953867</v>
      </c>
      <c r="L406" s="58" t="s">
        <v>210</v>
      </c>
      <c r="M406" s="58" t="s">
        <v>210</v>
      </c>
      <c r="N406" s="58" t="s">
        <v>210</v>
      </c>
      <c r="O406" s="58" t="s">
        <v>210</v>
      </c>
      <c r="P406" s="58" t="s">
        <v>210</v>
      </c>
      <c r="Q406" s="58" t="s">
        <v>210</v>
      </c>
      <c r="R406" s="58" t="s">
        <v>210</v>
      </c>
      <c r="S406" s="58" t="s">
        <v>210</v>
      </c>
      <c r="T406" s="58" t="s">
        <v>210</v>
      </c>
      <c r="U406" s="58" t="s">
        <v>210</v>
      </c>
      <c r="V406" s="58" t="s">
        <v>210</v>
      </c>
      <c r="W406" s="58" t="s">
        <v>210</v>
      </c>
      <c r="X406" s="58" t="s">
        <v>210</v>
      </c>
      <c r="Y406" s="58" t="s">
        <v>210</v>
      </c>
      <c r="Z406" s="58" t="s">
        <v>210</v>
      </c>
      <c r="AA406" s="58" t="s">
        <v>210</v>
      </c>
    </row>
    <row r="407" spans="1:27" ht="15.75" x14ac:dyDescent="0.25">
      <c r="A407" s="209"/>
      <c r="B407" s="194"/>
      <c r="C407" s="12" t="s">
        <v>424</v>
      </c>
      <c r="D407" s="202"/>
      <c r="E407" s="87" t="s">
        <v>292</v>
      </c>
      <c r="F407" s="53"/>
      <c r="G407" s="53"/>
      <c r="H407" s="53"/>
      <c r="I407" s="87"/>
      <c r="J407" s="87"/>
      <c r="K407" s="58">
        <v>39.430559013372083</v>
      </c>
      <c r="L407" s="58" t="s">
        <v>210</v>
      </c>
      <c r="M407" s="58" t="s">
        <v>210</v>
      </c>
      <c r="N407" s="58" t="s">
        <v>210</v>
      </c>
      <c r="O407" s="58" t="s">
        <v>210</v>
      </c>
      <c r="P407" s="58" t="s">
        <v>210</v>
      </c>
      <c r="Q407" s="58" t="s">
        <v>210</v>
      </c>
      <c r="R407" s="58" t="s">
        <v>210</v>
      </c>
      <c r="S407" s="58" t="s">
        <v>210</v>
      </c>
      <c r="T407" s="58" t="s">
        <v>210</v>
      </c>
      <c r="U407" s="58" t="s">
        <v>210</v>
      </c>
      <c r="V407" s="58" t="s">
        <v>210</v>
      </c>
      <c r="W407" s="58" t="s">
        <v>210</v>
      </c>
      <c r="X407" s="58" t="s">
        <v>210</v>
      </c>
      <c r="Y407" s="58" t="s">
        <v>210</v>
      </c>
      <c r="Z407" s="58" t="s">
        <v>210</v>
      </c>
      <c r="AA407" s="58" t="s">
        <v>210</v>
      </c>
    </row>
    <row r="408" spans="1:27" ht="26.25" x14ac:dyDescent="0.25">
      <c r="A408" s="209"/>
      <c r="B408" s="194"/>
      <c r="C408" s="12" t="s">
        <v>432</v>
      </c>
      <c r="D408" s="202"/>
      <c r="E408" s="87" t="s">
        <v>292</v>
      </c>
      <c r="F408" s="53"/>
      <c r="G408" s="53"/>
      <c r="H408" s="53"/>
      <c r="I408" s="87"/>
      <c r="J408" s="87"/>
      <c r="K408" s="58">
        <v>29.643960195442965</v>
      </c>
      <c r="L408" s="58" t="s">
        <v>210</v>
      </c>
      <c r="M408" s="58" t="s">
        <v>210</v>
      </c>
      <c r="N408" s="58" t="s">
        <v>210</v>
      </c>
      <c r="O408" s="58" t="s">
        <v>210</v>
      </c>
      <c r="P408" s="58" t="s">
        <v>210</v>
      </c>
      <c r="Q408" s="58" t="s">
        <v>210</v>
      </c>
      <c r="R408" s="58" t="s">
        <v>210</v>
      </c>
      <c r="S408" s="58" t="s">
        <v>210</v>
      </c>
      <c r="T408" s="58" t="s">
        <v>210</v>
      </c>
      <c r="U408" s="58" t="s">
        <v>210</v>
      </c>
      <c r="V408" s="58" t="s">
        <v>210</v>
      </c>
      <c r="W408" s="58" t="s">
        <v>210</v>
      </c>
      <c r="X408" s="58" t="s">
        <v>210</v>
      </c>
      <c r="Y408" s="58" t="s">
        <v>210</v>
      </c>
      <c r="Z408" s="58" t="s">
        <v>210</v>
      </c>
      <c r="AA408" s="58" t="s">
        <v>210</v>
      </c>
    </row>
    <row r="409" spans="1:27" s="5" customFormat="1" ht="15.75" x14ac:dyDescent="0.25">
      <c r="A409" s="209"/>
      <c r="B409" s="211" t="s">
        <v>256</v>
      </c>
      <c r="C409" s="13" t="s">
        <v>0</v>
      </c>
      <c r="D409" s="212" t="s">
        <v>80</v>
      </c>
      <c r="E409" s="87" t="s">
        <v>292</v>
      </c>
      <c r="F409" s="53">
        <f>((K409/L409)*100)-100</f>
        <v>0.31380753138077466</v>
      </c>
      <c r="G409" s="96" t="str">
        <f t="shared" ref="G409:G423" si="73">IF(F409&gt;0,"↑","↓")</f>
        <v>↑</v>
      </c>
      <c r="H409" s="53">
        <f>((K409/Y409)*100)-100</f>
        <v>2.347918890074709</v>
      </c>
      <c r="I409" s="96" t="str">
        <f t="shared" ref="I409:I417" si="74">IF(H409&gt;0,"↑","↓")</f>
        <v>↑</v>
      </c>
      <c r="J409" s="87"/>
      <c r="K409" s="47">
        <v>95.9</v>
      </c>
      <c r="L409" s="47">
        <v>95.6</v>
      </c>
      <c r="M409" s="47">
        <v>95.7</v>
      </c>
      <c r="N409" s="47">
        <v>94.401133747876301</v>
      </c>
      <c r="O409" s="47">
        <v>94.1</v>
      </c>
      <c r="P409" s="47">
        <v>93.7</v>
      </c>
      <c r="Q409" s="47">
        <v>93.4</v>
      </c>
      <c r="R409" s="47">
        <v>93</v>
      </c>
      <c r="S409" s="47">
        <v>93</v>
      </c>
      <c r="T409" s="47">
        <v>94.4</v>
      </c>
      <c r="U409" s="47">
        <v>94.4</v>
      </c>
      <c r="V409" s="47">
        <v>94.7</v>
      </c>
      <c r="W409" s="47">
        <v>94.6</v>
      </c>
      <c r="X409" s="47">
        <v>94.5</v>
      </c>
      <c r="Y409" s="47">
        <v>93.7</v>
      </c>
      <c r="Z409" s="47">
        <v>93</v>
      </c>
      <c r="AA409" s="47">
        <v>92.6</v>
      </c>
    </row>
    <row r="410" spans="1:27" ht="15.75" x14ac:dyDescent="0.25">
      <c r="A410" s="209"/>
      <c r="B410" s="194"/>
      <c r="C410" s="14" t="s">
        <v>109</v>
      </c>
      <c r="D410" s="202" t="s">
        <v>80</v>
      </c>
      <c r="E410" s="87" t="s">
        <v>292</v>
      </c>
      <c r="F410" s="53">
        <f t="shared" ref="F410:F417" si="75">((K410/L410)*100)-100</f>
        <v>0.42553191489362518</v>
      </c>
      <c r="G410" s="96" t="str">
        <f t="shared" si="73"/>
        <v>↑</v>
      </c>
      <c r="H410" s="53">
        <f t="shared" ref="H410:H417" si="76">((K410/Y410)*100)-100</f>
        <v>2.8322440087145964</v>
      </c>
      <c r="I410" s="96" t="str">
        <f t="shared" si="74"/>
        <v>↑</v>
      </c>
      <c r="J410" s="87"/>
      <c r="K410" s="58">
        <v>94.4</v>
      </c>
      <c r="L410" s="58">
        <v>94</v>
      </c>
      <c r="M410" s="58">
        <v>94.2</v>
      </c>
      <c r="N410" s="58">
        <v>92.3</v>
      </c>
      <c r="O410" s="58">
        <v>91.8</v>
      </c>
      <c r="P410" s="58">
        <v>91.1</v>
      </c>
      <c r="Q410" s="58">
        <v>90.6</v>
      </c>
      <c r="R410" s="58">
        <v>90</v>
      </c>
      <c r="S410" s="58">
        <v>90.2</v>
      </c>
      <c r="T410" s="58">
        <v>92.1</v>
      </c>
      <c r="U410" s="58">
        <v>92.6</v>
      </c>
      <c r="V410" s="58">
        <v>93</v>
      </c>
      <c r="W410" s="58">
        <v>93</v>
      </c>
      <c r="X410" s="58">
        <v>92.8</v>
      </c>
      <c r="Y410" s="58">
        <v>91.8</v>
      </c>
      <c r="Z410" s="58">
        <v>91.2</v>
      </c>
      <c r="AA410" s="58">
        <v>90.6</v>
      </c>
    </row>
    <row r="411" spans="1:27" ht="15.75" x14ac:dyDescent="0.25">
      <c r="A411" s="209"/>
      <c r="B411" s="194"/>
      <c r="C411" s="14" t="s">
        <v>110</v>
      </c>
      <c r="D411" s="202" t="s">
        <v>80</v>
      </c>
      <c r="E411" s="87" t="s">
        <v>292</v>
      </c>
      <c r="F411" s="53">
        <f t="shared" si="75"/>
        <v>0</v>
      </c>
      <c r="G411" s="87" t="s">
        <v>294</v>
      </c>
      <c r="H411" s="53">
        <f t="shared" si="76"/>
        <v>1.8828451882845201</v>
      </c>
      <c r="I411" s="96" t="str">
        <f t="shared" si="74"/>
        <v>↑</v>
      </c>
      <c r="J411" s="87"/>
      <c r="K411" s="58">
        <v>97.4</v>
      </c>
      <c r="L411" s="58">
        <v>97.4</v>
      </c>
      <c r="M411" s="58">
        <v>97.3</v>
      </c>
      <c r="N411" s="58">
        <v>96.7</v>
      </c>
      <c r="O411" s="58">
        <v>96.5</v>
      </c>
      <c r="P411" s="58">
        <v>96.4</v>
      </c>
      <c r="Q411" s="58">
        <v>96.3</v>
      </c>
      <c r="R411" s="58">
        <v>96.1</v>
      </c>
      <c r="S411" s="58">
        <v>95.9</v>
      </c>
      <c r="T411" s="58">
        <v>96.7</v>
      </c>
      <c r="U411" s="58">
        <v>96.4</v>
      </c>
      <c r="V411" s="58">
        <v>96.4</v>
      </c>
      <c r="W411" s="58">
        <v>96.3</v>
      </c>
      <c r="X411" s="58">
        <v>96.2</v>
      </c>
      <c r="Y411" s="58">
        <v>95.6</v>
      </c>
      <c r="Z411" s="58">
        <v>95</v>
      </c>
      <c r="AA411" s="58">
        <v>94.6</v>
      </c>
    </row>
    <row r="412" spans="1:27" ht="15.75" x14ac:dyDescent="0.25">
      <c r="A412" s="209"/>
      <c r="B412" s="194"/>
      <c r="C412" s="14" t="s">
        <v>59</v>
      </c>
      <c r="D412" s="202" t="s">
        <v>80</v>
      </c>
      <c r="E412" s="87" t="s">
        <v>292</v>
      </c>
      <c r="F412" s="53">
        <f t="shared" si="75"/>
        <v>0.41365046535676697</v>
      </c>
      <c r="G412" s="96" t="str">
        <f t="shared" si="73"/>
        <v>↑</v>
      </c>
      <c r="H412" s="53">
        <f t="shared" si="76"/>
        <v>1.2513034410844597</v>
      </c>
      <c r="I412" s="96" t="str">
        <f t="shared" si="74"/>
        <v>↑</v>
      </c>
      <c r="J412" s="87"/>
      <c r="K412" s="58">
        <v>97.1</v>
      </c>
      <c r="L412" s="58">
        <v>96.7</v>
      </c>
      <c r="M412" s="58">
        <v>97.1</v>
      </c>
      <c r="N412" s="58">
        <v>96.1</v>
      </c>
      <c r="O412" s="58">
        <v>95.9</v>
      </c>
      <c r="P412" s="58">
        <v>95.6</v>
      </c>
      <c r="Q412" s="58">
        <v>95.3</v>
      </c>
      <c r="R412" s="58">
        <v>94.8</v>
      </c>
      <c r="S412" s="58">
        <v>94.6</v>
      </c>
      <c r="T412" s="58">
        <v>96.1</v>
      </c>
      <c r="U412" s="58">
        <v>96.2</v>
      </c>
      <c r="V412" s="58">
        <v>96.5</v>
      </c>
      <c r="W412" s="58">
        <v>96.5</v>
      </c>
      <c r="X412" s="58">
        <v>96.4</v>
      </c>
      <c r="Y412" s="58">
        <v>95.9</v>
      </c>
      <c r="Z412" s="58">
        <v>95.6</v>
      </c>
      <c r="AA412" s="58">
        <v>95.2</v>
      </c>
    </row>
    <row r="413" spans="1:27" ht="15.75" x14ac:dyDescent="0.25">
      <c r="A413" s="209"/>
      <c r="B413" s="194"/>
      <c r="C413" s="14" t="s">
        <v>1</v>
      </c>
      <c r="D413" s="202" t="s">
        <v>80</v>
      </c>
      <c r="E413" s="87" t="s">
        <v>292</v>
      </c>
      <c r="F413" s="53">
        <f t="shared" si="75"/>
        <v>0.41322314049587305</v>
      </c>
      <c r="G413" s="96" t="str">
        <f t="shared" si="73"/>
        <v>↑</v>
      </c>
      <c r="H413" s="53">
        <f t="shared" si="76"/>
        <v>0.20618556701030855</v>
      </c>
      <c r="I413" s="96" t="str">
        <f t="shared" si="74"/>
        <v>↑</v>
      </c>
      <c r="J413" s="87"/>
      <c r="K413" s="58">
        <v>97.2</v>
      </c>
      <c r="L413" s="58">
        <v>96.8</v>
      </c>
      <c r="M413" s="58">
        <v>97.3</v>
      </c>
      <c r="N413" s="58">
        <v>96.2</v>
      </c>
      <c r="O413" s="58">
        <v>96</v>
      </c>
      <c r="P413" s="58">
        <v>95.6</v>
      </c>
      <c r="Q413" s="58">
        <v>95.4</v>
      </c>
      <c r="R413" s="58">
        <v>95.1</v>
      </c>
      <c r="S413" s="58">
        <v>95.3</v>
      </c>
      <c r="T413" s="58">
        <v>97.1</v>
      </c>
      <c r="U413" s="58">
        <v>97.4</v>
      </c>
      <c r="V413" s="58">
        <v>97.7</v>
      </c>
      <c r="W413" s="58">
        <v>97.5</v>
      </c>
      <c r="X413" s="58">
        <v>97.5</v>
      </c>
      <c r="Y413" s="58">
        <v>97</v>
      </c>
      <c r="Z413" s="58">
        <v>96.4</v>
      </c>
      <c r="AA413" s="58">
        <v>96</v>
      </c>
    </row>
    <row r="414" spans="1:27" ht="15.75" x14ac:dyDescent="0.25">
      <c r="A414" s="209"/>
      <c r="B414" s="194"/>
      <c r="C414" s="14" t="s">
        <v>4</v>
      </c>
      <c r="D414" s="202" t="s">
        <v>80</v>
      </c>
      <c r="E414" s="87" t="s">
        <v>292</v>
      </c>
      <c r="F414" s="53">
        <f t="shared" si="75"/>
        <v>-0.32467532467533999</v>
      </c>
      <c r="G414" s="97" t="str">
        <f t="shared" si="73"/>
        <v>↓</v>
      </c>
      <c r="H414" s="53">
        <f t="shared" si="76"/>
        <v>10.431654676258972</v>
      </c>
      <c r="I414" s="96" t="str">
        <f t="shared" si="74"/>
        <v>↑</v>
      </c>
      <c r="J414" s="87"/>
      <c r="K414" s="58">
        <v>92.1</v>
      </c>
      <c r="L414" s="58">
        <v>92.4</v>
      </c>
      <c r="M414" s="58">
        <v>91.2</v>
      </c>
      <c r="N414" s="58">
        <v>89.3</v>
      </c>
      <c r="O414" s="58">
        <v>88.5</v>
      </c>
      <c r="P414" s="58">
        <v>87.9</v>
      </c>
      <c r="Q414" s="58">
        <v>87.3</v>
      </c>
      <c r="R414" s="58">
        <v>87.2</v>
      </c>
      <c r="S414" s="58">
        <v>87.6</v>
      </c>
      <c r="T414" s="58">
        <v>88.4</v>
      </c>
      <c r="U414" s="58">
        <v>87.7</v>
      </c>
      <c r="V414" s="58">
        <v>87.3</v>
      </c>
      <c r="W414" s="58">
        <v>86.9</v>
      </c>
      <c r="X414" s="58">
        <v>86</v>
      </c>
      <c r="Y414" s="58">
        <v>83.4</v>
      </c>
      <c r="Z414" s="58">
        <v>81.7</v>
      </c>
      <c r="AA414" s="58">
        <v>80.599999999999994</v>
      </c>
    </row>
    <row r="415" spans="1:27" ht="15.75" x14ac:dyDescent="0.25">
      <c r="A415" s="209"/>
      <c r="B415" s="194"/>
      <c r="C415" s="14" t="s">
        <v>257</v>
      </c>
      <c r="D415" s="202" t="s">
        <v>80</v>
      </c>
      <c r="E415" s="87" t="s">
        <v>292</v>
      </c>
      <c r="F415" s="53">
        <f t="shared" si="75"/>
        <v>0.61475409836066319</v>
      </c>
      <c r="G415" s="96" t="str">
        <f t="shared" si="73"/>
        <v>↑</v>
      </c>
      <c r="H415" s="53">
        <f t="shared" si="76"/>
        <v>1.1328527291452275</v>
      </c>
      <c r="I415" s="96" t="str">
        <f t="shared" si="74"/>
        <v>↑</v>
      </c>
      <c r="J415" s="87"/>
      <c r="K415" s="58">
        <v>98.2</v>
      </c>
      <c r="L415" s="58">
        <v>97.6</v>
      </c>
      <c r="M415" s="58">
        <v>98</v>
      </c>
      <c r="N415" s="58">
        <v>97.4</v>
      </c>
      <c r="O415" s="58">
        <v>97.3</v>
      </c>
      <c r="P415" s="58">
        <v>97.1</v>
      </c>
      <c r="Q415" s="58">
        <v>96.9</v>
      </c>
      <c r="R415" s="58">
        <v>96.7</v>
      </c>
      <c r="S415" s="58">
        <v>95.1</v>
      </c>
      <c r="T415" s="58">
        <v>97.6</v>
      </c>
      <c r="U415" s="58">
        <v>97.2</v>
      </c>
      <c r="V415" s="58">
        <v>97.7</v>
      </c>
      <c r="W415" s="58">
        <v>97.9</v>
      </c>
      <c r="X415" s="58">
        <v>97.8</v>
      </c>
      <c r="Y415" s="58">
        <v>97.1</v>
      </c>
      <c r="Z415" s="58">
        <v>97.2</v>
      </c>
      <c r="AA415" s="58">
        <v>96.7</v>
      </c>
    </row>
    <row r="416" spans="1:27" ht="15.75" x14ac:dyDescent="0.25">
      <c r="A416" s="209"/>
      <c r="B416" s="194"/>
      <c r="C416" s="14" t="s">
        <v>258</v>
      </c>
      <c r="D416" s="202" t="s">
        <v>80</v>
      </c>
      <c r="E416" s="87" t="s">
        <v>292</v>
      </c>
      <c r="F416" s="53">
        <f t="shared" si="75"/>
        <v>0.20661157024792942</v>
      </c>
      <c r="G416" s="96" t="str">
        <f t="shared" si="73"/>
        <v>↑</v>
      </c>
      <c r="H416" s="53">
        <f t="shared" si="76"/>
        <v>2.4287222808870155</v>
      </c>
      <c r="I416" s="96" t="str">
        <f t="shared" si="74"/>
        <v>↑</v>
      </c>
      <c r="J416" s="87"/>
      <c r="K416" s="58">
        <v>97</v>
      </c>
      <c r="L416" s="58">
        <v>96.8</v>
      </c>
      <c r="M416" s="58">
        <v>96.4</v>
      </c>
      <c r="N416" s="58">
        <v>95.2</v>
      </c>
      <c r="O416" s="58">
        <v>95.2</v>
      </c>
      <c r="P416" s="58">
        <v>94.6</v>
      </c>
      <c r="Q416" s="58">
        <v>94.5</v>
      </c>
      <c r="R416" s="58">
        <v>93.6</v>
      </c>
      <c r="S416" s="58">
        <v>94.6</v>
      </c>
      <c r="T416" s="58">
        <v>94.8</v>
      </c>
      <c r="U416" s="58">
        <v>95.3</v>
      </c>
      <c r="V416" s="58">
        <v>95.7</v>
      </c>
      <c r="W416" s="58">
        <v>95.6</v>
      </c>
      <c r="X416" s="58">
        <v>95</v>
      </c>
      <c r="Y416" s="58">
        <v>94.7</v>
      </c>
      <c r="Z416" s="58">
        <v>94.1</v>
      </c>
      <c r="AA416" s="58">
        <v>93.2</v>
      </c>
    </row>
    <row r="417" spans="1:27" ht="15.75" x14ac:dyDescent="0.25">
      <c r="A417" s="209"/>
      <c r="B417" s="195"/>
      <c r="C417" s="14" t="s">
        <v>259</v>
      </c>
      <c r="D417" s="203" t="s">
        <v>80</v>
      </c>
      <c r="E417" s="87" t="s">
        <v>292</v>
      </c>
      <c r="F417" s="53">
        <f t="shared" si="75"/>
        <v>-0.10822510822511333</v>
      </c>
      <c r="G417" s="97" t="str">
        <f t="shared" si="73"/>
        <v>↓</v>
      </c>
      <c r="H417" s="53">
        <f t="shared" si="76"/>
        <v>3.5914702581369369</v>
      </c>
      <c r="I417" s="96" t="str">
        <f t="shared" si="74"/>
        <v>↑</v>
      </c>
      <c r="J417" s="87"/>
      <c r="K417" s="58">
        <v>92.3</v>
      </c>
      <c r="L417" s="58">
        <v>92.4</v>
      </c>
      <c r="M417" s="58">
        <v>92.5</v>
      </c>
      <c r="N417" s="58">
        <v>90.5</v>
      </c>
      <c r="O417" s="58">
        <v>89.9</v>
      </c>
      <c r="P417" s="58">
        <v>89.4</v>
      </c>
      <c r="Q417" s="58">
        <v>88.8</v>
      </c>
      <c r="R417" s="58">
        <v>88.6</v>
      </c>
      <c r="S417" s="58">
        <v>89.2</v>
      </c>
      <c r="T417" s="58">
        <v>90.7</v>
      </c>
      <c r="U417" s="58">
        <v>90.8</v>
      </c>
      <c r="V417" s="58">
        <v>90.6</v>
      </c>
      <c r="W417" s="58">
        <v>90.4</v>
      </c>
      <c r="X417" s="58">
        <v>90.6</v>
      </c>
      <c r="Y417" s="58">
        <v>89.1</v>
      </c>
      <c r="Z417" s="58">
        <v>87.8</v>
      </c>
      <c r="AA417" s="58">
        <v>87.6</v>
      </c>
    </row>
    <row r="418" spans="1:27" s="5" customFormat="1" ht="15.75" x14ac:dyDescent="0.25">
      <c r="A418" s="209"/>
      <c r="B418" s="201" t="s">
        <v>195</v>
      </c>
      <c r="C418" s="13" t="s">
        <v>0</v>
      </c>
      <c r="D418" s="212" t="s">
        <v>80</v>
      </c>
      <c r="E418" s="87" t="s">
        <v>292</v>
      </c>
      <c r="F418" s="53">
        <f>((K418/L418)*100)-100</f>
        <v>0.2404281763757723</v>
      </c>
      <c r="G418" s="96" t="str">
        <f t="shared" si="73"/>
        <v>↑</v>
      </c>
      <c r="H418" s="53"/>
      <c r="I418" s="87"/>
      <c r="J418" s="87"/>
      <c r="K418" s="47">
        <v>48.519555160585696</v>
      </c>
      <c r="L418" s="47">
        <v>48.403180276937981</v>
      </c>
      <c r="M418" s="47" t="s">
        <v>210</v>
      </c>
      <c r="N418" s="47" t="s">
        <v>210</v>
      </c>
      <c r="O418" s="47" t="s">
        <v>210</v>
      </c>
      <c r="P418" s="47" t="s">
        <v>210</v>
      </c>
      <c r="Q418" s="47" t="s">
        <v>210</v>
      </c>
      <c r="R418" s="47" t="s">
        <v>210</v>
      </c>
      <c r="S418" s="47" t="s">
        <v>210</v>
      </c>
      <c r="T418" s="47" t="s">
        <v>210</v>
      </c>
      <c r="U418" s="47" t="s">
        <v>210</v>
      </c>
      <c r="V418" s="47" t="s">
        <v>210</v>
      </c>
      <c r="W418" s="47" t="s">
        <v>210</v>
      </c>
      <c r="X418" s="47" t="s">
        <v>210</v>
      </c>
      <c r="Y418" s="47" t="s">
        <v>210</v>
      </c>
      <c r="Z418" s="47" t="s">
        <v>210</v>
      </c>
      <c r="AA418" s="47" t="s">
        <v>210</v>
      </c>
    </row>
    <row r="419" spans="1:27" ht="15.75" x14ac:dyDescent="0.25">
      <c r="A419" s="209"/>
      <c r="B419" s="194"/>
      <c r="C419" s="14" t="s">
        <v>42</v>
      </c>
      <c r="D419" s="202"/>
      <c r="E419" s="87" t="s">
        <v>292</v>
      </c>
      <c r="F419" s="53">
        <f t="shared" ref="F419:F423" si="77">((K419/L419)*100)-100</f>
        <v>0.43806278899975837</v>
      </c>
      <c r="G419" s="96" t="str">
        <f t="shared" si="73"/>
        <v>↑</v>
      </c>
      <c r="H419" s="58"/>
      <c r="I419" s="58"/>
      <c r="J419" s="58"/>
      <c r="K419" s="58">
        <v>41.27</v>
      </c>
      <c r="L419" s="58">
        <v>41.09</v>
      </c>
      <c r="M419" s="58" t="s">
        <v>210</v>
      </c>
      <c r="N419" s="58" t="s">
        <v>210</v>
      </c>
      <c r="O419" s="58" t="s">
        <v>210</v>
      </c>
      <c r="P419" s="58" t="s">
        <v>210</v>
      </c>
      <c r="Q419" s="58" t="s">
        <v>210</v>
      </c>
      <c r="R419" s="58" t="s">
        <v>210</v>
      </c>
      <c r="S419" s="58" t="s">
        <v>210</v>
      </c>
      <c r="T419" s="58" t="s">
        <v>210</v>
      </c>
      <c r="U419" s="58" t="s">
        <v>210</v>
      </c>
      <c r="V419" s="58" t="s">
        <v>210</v>
      </c>
      <c r="W419" s="58" t="s">
        <v>210</v>
      </c>
      <c r="X419" s="58" t="s">
        <v>210</v>
      </c>
      <c r="Y419" s="58" t="s">
        <v>210</v>
      </c>
      <c r="Z419" s="58" t="s">
        <v>210</v>
      </c>
      <c r="AA419" s="58" t="s">
        <v>210</v>
      </c>
    </row>
    <row r="420" spans="1:27" ht="15.75" x14ac:dyDescent="0.25">
      <c r="A420" s="209"/>
      <c r="B420" s="194"/>
      <c r="C420" s="14" t="s">
        <v>43</v>
      </c>
      <c r="D420" s="202"/>
      <c r="E420" s="87" t="s">
        <v>292</v>
      </c>
      <c r="F420" s="53">
        <f t="shared" si="77"/>
        <v>3.5803795202298261E-2</v>
      </c>
      <c r="G420" s="96" t="str">
        <f t="shared" si="73"/>
        <v>↑</v>
      </c>
      <c r="H420" s="58"/>
      <c r="I420" s="58"/>
      <c r="J420" s="58"/>
      <c r="K420" s="58">
        <v>55.88</v>
      </c>
      <c r="L420" s="58">
        <v>55.86</v>
      </c>
      <c r="M420" s="58" t="s">
        <v>210</v>
      </c>
      <c r="N420" s="58" t="s">
        <v>210</v>
      </c>
      <c r="O420" s="58" t="s">
        <v>210</v>
      </c>
      <c r="P420" s="58" t="s">
        <v>210</v>
      </c>
      <c r="Q420" s="58" t="s">
        <v>210</v>
      </c>
      <c r="R420" s="58" t="s">
        <v>210</v>
      </c>
      <c r="S420" s="58" t="s">
        <v>210</v>
      </c>
      <c r="T420" s="58" t="s">
        <v>210</v>
      </c>
      <c r="U420" s="58" t="s">
        <v>210</v>
      </c>
      <c r="V420" s="58" t="s">
        <v>210</v>
      </c>
      <c r="W420" s="58" t="s">
        <v>210</v>
      </c>
      <c r="X420" s="58" t="s">
        <v>210</v>
      </c>
      <c r="Y420" s="58" t="s">
        <v>210</v>
      </c>
      <c r="Z420" s="58" t="s">
        <v>210</v>
      </c>
      <c r="AA420" s="58" t="s">
        <v>210</v>
      </c>
    </row>
    <row r="421" spans="1:27" ht="15.75" x14ac:dyDescent="0.25">
      <c r="A421" s="209"/>
      <c r="B421" s="194"/>
      <c r="C421" s="14" t="s">
        <v>1</v>
      </c>
      <c r="D421" s="202"/>
      <c r="E421" s="87" t="s">
        <v>292</v>
      </c>
      <c r="F421" s="53">
        <f t="shared" si="77"/>
        <v>0.83179297597042989</v>
      </c>
      <c r="G421" s="96" t="str">
        <f t="shared" si="73"/>
        <v>↑</v>
      </c>
      <c r="H421" s="58"/>
      <c r="I421" s="58"/>
      <c r="J421" s="58"/>
      <c r="K421" s="58">
        <v>54.55</v>
      </c>
      <c r="L421" s="58">
        <v>54.1</v>
      </c>
      <c r="M421" s="58" t="s">
        <v>210</v>
      </c>
      <c r="N421" s="58" t="s">
        <v>210</v>
      </c>
      <c r="O421" s="58" t="s">
        <v>210</v>
      </c>
      <c r="P421" s="58" t="s">
        <v>210</v>
      </c>
      <c r="Q421" s="58" t="s">
        <v>210</v>
      </c>
      <c r="R421" s="58" t="s">
        <v>210</v>
      </c>
      <c r="S421" s="58" t="s">
        <v>210</v>
      </c>
      <c r="T421" s="58" t="s">
        <v>210</v>
      </c>
      <c r="U421" s="58" t="s">
        <v>210</v>
      </c>
      <c r="V421" s="58" t="s">
        <v>210</v>
      </c>
      <c r="W421" s="58" t="s">
        <v>210</v>
      </c>
      <c r="X421" s="58" t="s">
        <v>210</v>
      </c>
      <c r="Y421" s="58" t="s">
        <v>210</v>
      </c>
      <c r="Z421" s="58" t="s">
        <v>210</v>
      </c>
      <c r="AA421" s="58" t="s">
        <v>210</v>
      </c>
    </row>
    <row r="422" spans="1:27" ht="15.75" x14ac:dyDescent="0.25">
      <c r="A422" s="209"/>
      <c r="B422" s="194"/>
      <c r="C422" s="14" t="s">
        <v>4</v>
      </c>
      <c r="D422" s="202"/>
      <c r="E422" s="87" t="s">
        <v>292</v>
      </c>
      <c r="F422" s="53">
        <f t="shared" si="77"/>
        <v>-1.0812390414961897</v>
      </c>
      <c r="G422" s="97" t="str">
        <f t="shared" si="73"/>
        <v>↓</v>
      </c>
      <c r="H422" s="58"/>
      <c r="I422" s="58"/>
      <c r="J422" s="58"/>
      <c r="K422" s="58">
        <v>33.85</v>
      </c>
      <c r="L422" s="58">
        <v>34.22</v>
      </c>
      <c r="M422" s="58" t="s">
        <v>210</v>
      </c>
      <c r="N422" s="58" t="s">
        <v>210</v>
      </c>
      <c r="O422" s="58" t="s">
        <v>210</v>
      </c>
      <c r="P422" s="58" t="s">
        <v>210</v>
      </c>
      <c r="Q422" s="58" t="s">
        <v>210</v>
      </c>
      <c r="R422" s="58" t="s">
        <v>210</v>
      </c>
      <c r="S422" s="58" t="s">
        <v>210</v>
      </c>
      <c r="T422" s="58" t="s">
        <v>210</v>
      </c>
      <c r="U422" s="58" t="s">
        <v>210</v>
      </c>
      <c r="V422" s="58" t="s">
        <v>210</v>
      </c>
      <c r="W422" s="58" t="s">
        <v>210</v>
      </c>
      <c r="X422" s="58" t="s">
        <v>210</v>
      </c>
      <c r="Y422" s="58" t="s">
        <v>210</v>
      </c>
      <c r="Z422" s="58" t="s">
        <v>210</v>
      </c>
      <c r="AA422" s="58" t="s">
        <v>210</v>
      </c>
    </row>
    <row r="423" spans="1:27" ht="15.75" x14ac:dyDescent="0.25">
      <c r="A423" s="209"/>
      <c r="B423" s="195"/>
      <c r="C423" s="14" t="s">
        <v>111</v>
      </c>
      <c r="D423" s="202"/>
      <c r="E423" s="87" t="s">
        <v>292</v>
      </c>
      <c r="F423" s="53">
        <f t="shared" si="77"/>
        <v>1.8251681075888655</v>
      </c>
      <c r="G423" s="96" t="str">
        <f t="shared" si="73"/>
        <v>↑</v>
      </c>
      <c r="H423" s="58"/>
      <c r="I423" s="58"/>
      <c r="J423" s="58"/>
      <c r="K423" s="58">
        <v>31.8</v>
      </c>
      <c r="L423" s="58">
        <v>31.23</v>
      </c>
      <c r="M423" s="58" t="s">
        <v>210</v>
      </c>
      <c r="N423" s="58" t="s">
        <v>210</v>
      </c>
      <c r="O423" s="58" t="s">
        <v>210</v>
      </c>
      <c r="P423" s="58" t="s">
        <v>210</v>
      </c>
      <c r="Q423" s="58" t="s">
        <v>210</v>
      </c>
      <c r="R423" s="58" t="s">
        <v>210</v>
      </c>
      <c r="S423" s="58" t="s">
        <v>210</v>
      </c>
      <c r="T423" s="58" t="s">
        <v>210</v>
      </c>
      <c r="U423" s="58" t="s">
        <v>210</v>
      </c>
      <c r="V423" s="58" t="s">
        <v>210</v>
      </c>
      <c r="W423" s="58" t="s">
        <v>210</v>
      </c>
      <c r="X423" s="58" t="s">
        <v>210</v>
      </c>
      <c r="Y423" s="58" t="s">
        <v>210</v>
      </c>
      <c r="Z423" s="58" t="s">
        <v>210</v>
      </c>
      <c r="AA423" s="58" t="s">
        <v>210</v>
      </c>
    </row>
    <row r="424" spans="1:27" s="5" customFormat="1" ht="15.75" x14ac:dyDescent="0.25">
      <c r="A424" s="209"/>
      <c r="B424" s="211" t="s">
        <v>112</v>
      </c>
      <c r="C424" s="13" t="s">
        <v>0</v>
      </c>
      <c r="D424" s="212" t="s">
        <v>80</v>
      </c>
      <c r="E424" s="87" t="s">
        <v>292</v>
      </c>
      <c r="F424" s="53">
        <f>((K424/L424)*100)-100</f>
        <v>-1.0217025272021232</v>
      </c>
      <c r="G424" s="97" t="str">
        <f>IF(F424&gt;0,"↑","↓")</f>
        <v>↓</v>
      </c>
      <c r="H424" s="53"/>
      <c r="I424" s="87"/>
      <c r="J424" s="87"/>
      <c r="K424" s="47">
        <v>40.086210476483139</v>
      </c>
      <c r="L424" s="47">
        <v>40.5</v>
      </c>
      <c r="M424" s="47" t="s">
        <v>210</v>
      </c>
      <c r="N424" s="47" t="s">
        <v>210</v>
      </c>
      <c r="O424" s="47" t="s">
        <v>210</v>
      </c>
      <c r="P424" s="47" t="s">
        <v>210</v>
      </c>
      <c r="Q424" s="47" t="s">
        <v>210</v>
      </c>
      <c r="R424" s="47" t="s">
        <v>210</v>
      </c>
      <c r="S424" s="47" t="s">
        <v>210</v>
      </c>
      <c r="T424" s="47" t="s">
        <v>210</v>
      </c>
      <c r="U424" s="47" t="s">
        <v>210</v>
      </c>
      <c r="V424" s="47" t="s">
        <v>210</v>
      </c>
      <c r="W424" s="47" t="s">
        <v>210</v>
      </c>
      <c r="X424" s="47" t="s">
        <v>210</v>
      </c>
      <c r="Y424" s="47" t="s">
        <v>210</v>
      </c>
      <c r="Z424" s="47" t="s">
        <v>210</v>
      </c>
      <c r="AA424" s="47" t="s">
        <v>210</v>
      </c>
    </row>
    <row r="425" spans="1:27" ht="15.75" x14ac:dyDescent="0.25">
      <c r="A425" s="209"/>
      <c r="B425" s="194"/>
      <c r="C425" s="14" t="s">
        <v>42</v>
      </c>
      <c r="D425" s="202"/>
      <c r="E425" s="87" t="s">
        <v>292</v>
      </c>
      <c r="F425" s="53">
        <f t="shared" ref="F425:F429" si="78">((K425/L425)*100)-100</f>
        <v>-0.83237657864525261</v>
      </c>
      <c r="G425" s="97" t="str">
        <f t="shared" ref="G425:G428" si="79">IF(F425&gt;0,"↑","↓")</f>
        <v>↓</v>
      </c>
      <c r="H425" s="58"/>
      <c r="I425" s="58"/>
      <c r="J425" s="58"/>
      <c r="K425" s="58">
        <v>34.549999999999997</v>
      </c>
      <c r="L425" s="58">
        <v>34.840000000000003</v>
      </c>
      <c r="M425" s="58" t="s">
        <v>210</v>
      </c>
      <c r="N425" s="58" t="s">
        <v>210</v>
      </c>
      <c r="O425" s="58" t="s">
        <v>210</v>
      </c>
      <c r="P425" s="58" t="s">
        <v>210</v>
      </c>
      <c r="Q425" s="58" t="s">
        <v>210</v>
      </c>
      <c r="R425" s="58" t="s">
        <v>210</v>
      </c>
      <c r="S425" s="58" t="s">
        <v>210</v>
      </c>
      <c r="T425" s="58" t="s">
        <v>210</v>
      </c>
      <c r="U425" s="58" t="s">
        <v>210</v>
      </c>
      <c r="V425" s="58" t="s">
        <v>210</v>
      </c>
      <c r="W425" s="58" t="s">
        <v>210</v>
      </c>
      <c r="X425" s="58" t="s">
        <v>210</v>
      </c>
      <c r="Y425" s="58" t="s">
        <v>210</v>
      </c>
      <c r="Z425" s="58" t="s">
        <v>210</v>
      </c>
      <c r="AA425" s="58" t="s">
        <v>210</v>
      </c>
    </row>
    <row r="426" spans="1:27" ht="15.75" x14ac:dyDescent="0.25">
      <c r="A426" s="209"/>
      <c r="B426" s="194"/>
      <c r="C426" s="14" t="s">
        <v>43</v>
      </c>
      <c r="D426" s="202"/>
      <c r="E426" s="87" t="s">
        <v>292</v>
      </c>
      <c r="F426" s="53">
        <f t="shared" si="78"/>
        <v>-1.4233340521889062</v>
      </c>
      <c r="G426" s="97" t="str">
        <f t="shared" si="79"/>
        <v>↓</v>
      </c>
      <c r="H426" s="58"/>
      <c r="I426" s="58"/>
      <c r="J426" s="58"/>
      <c r="K426" s="58">
        <v>45.71</v>
      </c>
      <c r="L426" s="58">
        <v>46.37</v>
      </c>
      <c r="M426" s="58" t="s">
        <v>210</v>
      </c>
      <c r="N426" s="58" t="s">
        <v>210</v>
      </c>
      <c r="O426" s="58" t="s">
        <v>210</v>
      </c>
      <c r="P426" s="58" t="s">
        <v>210</v>
      </c>
      <c r="Q426" s="58" t="s">
        <v>210</v>
      </c>
      <c r="R426" s="58" t="s">
        <v>210</v>
      </c>
      <c r="S426" s="58" t="s">
        <v>210</v>
      </c>
      <c r="T426" s="58" t="s">
        <v>210</v>
      </c>
      <c r="U426" s="58" t="s">
        <v>210</v>
      </c>
      <c r="V426" s="58" t="s">
        <v>210</v>
      </c>
      <c r="W426" s="58" t="s">
        <v>210</v>
      </c>
      <c r="X426" s="58" t="s">
        <v>210</v>
      </c>
      <c r="Y426" s="58" t="s">
        <v>210</v>
      </c>
      <c r="Z426" s="58" t="s">
        <v>210</v>
      </c>
      <c r="AA426" s="58" t="s">
        <v>210</v>
      </c>
    </row>
    <row r="427" spans="1:27" ht="15.75" x14ac:dyDescent="0.25">
      <c r="A427" s="209"/>
      <c r="B427" s="194"/>
      <c r="C427" s="14" t="s">
        <v>1</v>
      </c>
      <c r="D427" s="202"/>
      <c r="E427" s="87" t="s">
        <v>292</v>
      </c>
      <c r="F427" s="53">
        <f t="shared" si="78"/>
        <v>-0.12917115177610583</v>
      </c>
      <c r="G427" s="97" t="str">
        <f t="shared" si="79"/>
        <v>↓</v>
      </c>
      <c r="H427" s="58"/>
      <c r="I427" s="58"/>
      <c r="J427" s="58"/>
      <c r="K427" s="58">
        <v>46.39</v>
      </c>
      <c r="L427" s="58">
        <v>46.45</v>
      </c>
      <c r="M427" s="58" t="s">
        <v>210</v>
      </c>
      <c r="N427" s="58" t="s">
        <v>210</v>
      </c>
      <c r="O427" s="58" t="s">
        <v>210</v>
      </c>
      <c r="P427" s="58" t="s">
        <v>210</v>
      </c>
      <c r="Q427" s="58" t="s">
        <v>210</v>
      </c>
      <c r="R427" s="58" t="s">
        <v>210</v>
      </c>
      <c r="S427" s="58" t="s">
        <v>210</v>
      </c>
      <c r="T427" s="58" t="s">
        <v>210</v>
      </c>
      <c r="U427" s="58" t="s">
        <v>210</v>
      </c>
      <c r="V427" s="58" t="s">
        <v>210</v>
      </c>
      <c r="W427" s="58" t="s">
        <v>210</v>
      </c>
      <c r="X427" s="58" t="s">
        <v>210</v>
      </c>
      <c r="Y427" s="58" t="s">
        <v>210</v>
      </c>
      <c r="Z427" s="58" t="s">
        <v>210</v>
      </c>
      <c r="AA427" s="58" t="s">
        <v>210</v>
      </c>
    </row>
    <row r="428" spans="1:27" ht="15.75" x14ac:dyDescent="0.25">
      <c r="A428" s="209"/>
      <c r="B428" s="194"/>
      <c r="C428" s="14" t="s">
        <v>4</v>
      </c>
      <c r="D428" s="202"/>
      <c r="E428" s="87" t="s">
        <v>292</v>
      </c>
      <c r="F428" s="53">
        <f t="shared" si="78"/>
        <v>-4.5091779728651176</v>
      </c>
      <c r="G428" s="97" t="str">
        <f t="shared" si="79"/>
        <v>↓</v>
      </c>
      <c r="H428" s="58"/>
      <c r="I428" s="58"/>
      <c r="J428" s="58"/>
      <c r="K428" s="58">
        <v>23.93</v>
      </c>
      <c r="L428" s="58">
        <v>25.06</v>
      </c>
      <c r="M428" s="58" t="s">
        <v>210</v>
      </c>
      <c r="N428" s="58" t="s">
        <v>210</v>
      </c>
      <c r="O428" s="58" t="s">
        <v>210</v>
      </c>
      <c r="P428" s="58" t="s">
        <v>210</v>
      </c>
      <c r="Q428" s="58" t="s">
        <v>210</v>
      </c>
      <c r="R428" s="58" t="s">
        <v>210</v>
      </c>
      <c r="S428" s="58" t="s">
        <v>210</v>
      </c>
      <c r="T428" s="58" t="s">
        <v>210</v>
      </c>
      <c r="U428" s="58" t="s">
        <v>210</v>
      </c>
      <c r="V428" s="58" t="s">
        <v>210</v>
      </c>
      <c r="W428" s="58" t="s">
        <v>210</v>
      </c>
      <c r="X428" s="58" t="s">
        <v>210</v>
      </c>
      <c r="Y428" s="58" t="s">
        <v>210</v>
      </c>
      <c r="Z428" s="58" t="s">
        <v>210</v>
      </c>
      <c r="AA428" s="58" t="s">
        <v>210</v>
      </c>
    </row>
    <row r="429" spans="1:27" ht="15.75" x14ac:dyDescent="0.25">
      <c r="A429" s="209"/>
      <c r="B429" s="195"/>
      <c r="C429" s="14" t="s">
        <v>111</v>
      </c>
      <c r="D429" s="202"/>
      <c r="E429" s="87" t="s">
        <v>292</v>
      </c>
      <c r="F429" s="53">
        <f t="shared" si="78"/>
        <v>0.91407678244972601</v>
      </c>
      <c r="G429" s="96" t="str">
        <f>IF(F429&gt;0,"↑","↓")</f>
        <v>↑</v>
      </c>
      <c r="H429" s="58"/>
      <c r="I429" s="58"/>
      <c r="J429" s="58"/>
      <c r="K429" s="58">
        <v>27.6</v>
      </c>
      <c r="L429" s="58">
        <v>27.35</v>
      </c>
      <c r="M429" s="58" t="s">
        <v>210</v>
      </c>
      <c r="N429" s="58" t="s">
        <v>210</v>
      </c>
      <c r="O429" s="58" t="s">
        <v>210</v>
      </c>
      <c r="P429" s="58" t="s">
        <v>210</v>
      </c>
      <c r="Q429" s="58" t="s">
        <v>210</v>
      </c>
      <c r="R429" s="58" t="s">
        <v>210</v>
      </c>
      <c r="S429" s="58" t="s">
        <v>210</v>
      </c>
      <c r="T429" s="58" t="s">
        <v>210</v>
      </c>
      <c r="U429" s="58" t="s">
        <v>210</v>
      </c>
      <c r="V429" s="58" t="s">
        <v>210</v>
      </c>
      <c r="W429" s="58" t="s">
        <v>210</v>
      </c>
      <c r="X429" s="58" t="s">
        <v>210</v>
      </c>
      <c r="Y429" s="58" t="s">
        <v>210</v>
      </c>
      <c r="Z429" s="58" t="s">
        <v>210</v>
      </c>
      <c r="AA429" s="58" t="s">
        <v>210</v>
      </c>
    </row>
    <row r="430" spans="1:27" s="5" customFormat="1" ht="15.75" x14ac:dyDescent="0.25">
      <c r="A430" s="209"/>
      <c r="B430" s="211" t="s">
        <v>113</v>
      </c>
      <c r="C430" s="13" t="s">
        <v>0</v>
      </c>
      <c r="D430" s="212" t="s">
        <v>80</v>
      </c>
      <c r="E430" s="87" t="s">
        <v>292</v>
      </c>
      <c r="F430" s="53">
        <f>((K430/L430)*100)-100</f>
        <v>-8.8196191878213028</v>
      </c>
      <c r="G430" s="97" t="str">
        <f>IF(F430&gt;0,"↑","↓")</f>
        <v>↓</v>
      </c>
      <c r="H430" s="53"/>
      <c r="I430" s="87"/>
      <c r="J430" s="87"/>
      <c r="K430" s="47">
        <v>19.147879970557526</v>
      </c>
      <c r="L430" s="47">
        <v>21</v>
      </c>
      <c r="M430" s="47" t="s">
        <v>210</v>
      </c>
      <c r="N430" s="47" t="s">
        <v>210</v>
      </c>
      <c r="O430" s="47" t="s">
        <v>210</v>
      </c>
      <c r="P430" s="47" t="s">
        <v>210</v>
      </c>
      <c r="Q430" s="47" t="s">
        <v>210</v>
      </c>
      <c r="R430" s="47" t="s">
        <v>210</v>
      </c>
      <c r="S430" s="47" t="s">
        <v>210</v>
      </c>
      <c r="T430" s="47" t="s">
        <v>210</v>
      </c>
      <c r="U430" s="47" t="s">
        <v>210</v>
      </c>
      <c r="V430" s="47" t="s">
        <v>210</v>
      </c>
      <c r="W430" s="47" t="s">
        <v>210</v>
      </c>
      <c r="X430" s="47" t="s">
        <v>210</v>
      </c>
      <c r="Y430" s="47" t="s">
        <v>210</v>
      </c>
      <c r="Z430" s="47" t="s">
        <v>210</v>
      </c>
      <c r="AA430" s="47" t="s">
        <v>210</v>
      </c>
    </row>
    <row r="431" spans="1:27" ht="15.75" x14ac:dyDescent="0.25">
      <c r="A431" s="209"/>
      <c r="B431" s="194"/>
      <c r="C431" s="14" t="s">
        <v>42</v>
      </c>
      <c r="D431" s="202"/>
      <c r="E431" s="87" t="s">
        <v>292</v>
      </c>
      <c r="F431" s="53">
        <f t="shared" ref="F431:F435" si="80">((K431/L431)*100)-100</f>
        <v>-9.2295658975361761</v>
      </c>
      <c r="G431" s="97" t="str">
        <f t="shared" ref="G431:G435" si="81">IF(F431&gt;0,"↑","↓")</f>
        <v>↓</v>
      </c>
      <c r="H431" s="58"/>
      <c r="I431" s="58"/>
      <c r="J431" s="58"/>
      <c r="K431" s="58">
        <v>23.21</v>
      </c>
      <c r="L431" s="58">
        <v>25.57</v>
      </c>
      <c r="M431" s="58" t="s">
        <v>210</v>
      </c>
      <c r="N431" s="58" t="s">
        <v>210</v>
      </c>
      <c r="O431" s="58" t="s">
        <v>210</v>
      </c>
      <c r="P431" s="58" t="s">
        <v>210</v>
      </c>
      <c r="Q431" s="58" t="s">
        <v>210</v>
      </c>
      <c r="R431" s="58" t="s">
        <v>210</v>
      </c>
      <c r="S431" s="58" t="s">
        <v>210</v>
      </c>
      <c r="T431" s="58" t="s">
        <v>210</v>
      </c>
      <c r="U431" s="58" t="s">
        <v>210</v>
      </c>
      <c r="V431" s="58" t="s">
        <v>210</v>
      </c>
      <c r="W431" s="58" t="s">
        <v>210</v>
      </c>
      <c r="X431" s="58" t="s">
        <v>210</v>
      </c>
      <c r="Y431" s="58" t="s">
        <v>210</v>
      </c>
      <c r="Z431" s="58" t="s">
        <v>210</v>
      </c>
      <c r="AA431" s="58" t="s">
        <v>210</v>
      </c>
    </row>
    <row r="432" spans="1:27" ht="15.75" x14ac:dyDescent="0.25">
      <c r="A432" s="209"/>
      <c r="B432" s="194"/>
      <c r="C432" s="14" t="s">
        <v>43</v>
      </c>
      <c r="D432" s="202"/>
      <c r="E432" s="87" t="s">
        <v>292</v>
      </c>
      <c r="F432" s="53">
        <f t="shared" si="80"/>
        <v>-8.3143507972664992</v>
      </c>
      <c r="G432" s="97" t="str">
        <f t="shared" si="81"/>
        <v>↓</v>
      </c>
      <c r="H432" s="58"/>
      <c r="I432" s="58"/>
      <c r="J432" s="58"/>
      <c r="K432" s="58">
        <v>16.100000000000001</v>
      </c>
      <c r="L432" s="58">
        <v>17.559999999999999</v>
      </c>
      <c r="M432" s="58" t="s">
        <v>210</v>
      </c>
      <c r="N432" s="58" t="s">
        <v>210</v>
      </c>
      <c r="O432" s="58" t="s">
        <v>210</v>
      </c>
      <c r="P432" s="58" t="s">
        <v>210</v>
      </c>
      <c r="Q432" s="58" t="s">
        <v>210</v>
      </c>
      <c r="R432" s="58" t="s">
        <v>210</v>
      </c>
      <c r="S432" s="58" t="s">
        <v>210</v>
      </c>
      <c r="T432" s="58" t="s">
        <v>210</v>
      </c>
      <c r="U432" s="58" t="s">
        <v>210</v>
      </c>
      <c r="V432" s="58" t="s">
        <v>210</v>
      </c>
      <c r="W432" s="58" t="s">
        <v>210</v>
      </c>
      <c r="X432" s="58" t="s">
        <v>210</v>
      </c>
      <c r="Y432" s="58" t="s">
        <v>210</v>
      </c>
      <c r="Z432" s="58" t="s">
        <v>210</v>
      </c>
      <c r="AA432" s="58" t="s">
        <v>210</v>
      </c>
    </row>
    <row r="433" spans="1:27" ht="15.75" x14ac:dyDescent="0.25">
      <c r="A433" s="209"/>
      <c r="B433" s="194"/>
      <c r="C433" s="14" t="s">
        <v>1</v>
      </c>
      <c r="D433" s="202"/>
      <c r="E433" s="87" t="s">
        <v>292</v>
      </c>
      <c r="F433" s="53">
        <f t="shared" si="80"/>
        <v>-8.0575539568345249</v>
      </c>
      <c r="G433" s="97" t="str">
        <f t="shared" si="81"/>
        <v>↓</v>
      </c>
      <c r="H433" s="58"/>
      <c r="I433" s="58"/>
      <c r="J433" s="58"/>
      <c r="K433" s="58">
        <v>19.170000000000002</v>
      </c>
      <c r="L433" s="58">
        <v>20.85</v>
      </c>
      <c r="M433" s="58" t="s">
        <v>210</v>
      </c>
      <c r="N433" s="58" t="s">
        <v>210</v>
      </c>
      <c r="O433" s="58" t="s">
        <v>210</v>
      </c>
      <c r="P433" s="58" t="s">
        <v>210</v>
      </c>
      <c r="Q433" s="58" t="s">
        <v>210</v>
      </c>
      <c r="R433" s="58" t="s">
        <v>210</v>
      </c>
      <c r="S433" s="58" t="s">
        <v>210</v>
      </c>
      <c r="T433" s="58" t="s">
        <v>210</v>
      </c>
      <c r="U433" s="58" t="s">
        <v>210</v>
      </c>
      <c r="V433" s="58" t="s">
        <v>210</v>
      </c>
      <c r="W433" s="58" t="s">
        <v>210</v>
      </c>
      <c r="X433" s="58" t="s">
        <v>210</v>
      </c>
      <c r="Y433" s="58" t="s">
        <v>210</v>
      </c>
      <c r="Z433" s="58" t="s">
        <v>210</v>
      </c>
      <c r="AA433" s="58" t="s">
        <v>210</v>
      </c>
    </row>
    <row r="434" spans="1:27" ht="15.75" x14ac:dyDescent="0.25">
      <c r="A434" s="209"/>
      <c r="B434" s="194"/>
      <c r="C434" s="14" t="s">
        <v>4</v>
      </c>
      <c r="D434" s="202"/>
      <c r="E434" s="87" t="s">
        <v>292</v>
      </c>
      <c r="F434" s="53">
        <f t="shared" si="80"/>
        <v>-10.553231055323124</v>
      </c>
      <c r="G434" s="97" t="str">
        <f t="shared" si="81"/>
        <v>↓</v>
      </c>
      <c r="H434" s="58"/>
      <c r="I434" s="58"/>
      <c r="J434" s="58"/>
      <c r="K434" s="58">
        <v>19.239999999999998</v>
      </c>
      <c r="L434" s="58">
        <v>21.51</v>
      </c>
      <c r="M434" s="58" t="s">
        <v>210</v>
      </c>
      <c r="N434" s="58" t="s">
        <v>210</v>
      </c>
      <c r="O434" s="58" t="s">
        <v>210</v>
      </c>
      <c r="P434" s="58" t="s">
        <v>210</v>
      </c>
      <c r="Q434" s="58" t="s">
        <v>210</v>
      </c>
      <c r="R434" s="58" t="s">
        <v>210</v>
      </c>
      <c r="S434" s="58" t="s">
        <v>210</v>
      </c>
      <c r="T434" s="58" t="s">
        <v>210</v>
      </c>
      <c r="U434" s="58" t="s">
        <v>210</v>
      </c>
      <c r="V434" s="58" t="s">
        <v>210</v>
      </c>
      <c r="W434" s="58" t="s">
        <v>210</v>
      </c>
      <c r="X434" s="58" t="s">
        <v>210</v>
      </c>
      <c r="Y434" s="58" t="s">
        <v>210</v>
      </c>
      <c r="Z434" s="58" t="s">
        <v>210</v>
      </c>
      <c r="AA434" s="58" t="s">
        <v>210</v>
      </c>
    </row>
    <row r="435" spans="1:27" ht="15.75" x14ac:dyDescent="0.25">
      <c r="A435" s="209"/>
      <c r="B435" s="195"/>
      <c r="C435" s="14" t="s">
        <v>111</v>
      </c>
      <c r="D435" s="202"/>
      <c r="E435" s="87" t="s">
        <v>292</v>
      </c>
      <c r="F435" s="53">
        <f t="shared" si="80"/>
        <v>-18.718989625620225</v>
      </c>
      <c r="G435" s="97" t="str">
        <f t="shared" si="81"/>
        <v>↓</v>
      </c>
      <c r="H435" s="58"/>
      <c r="I435" s="58"/>
      <c r="J435" s="58"/>
      <c r="K435" s="58">
        <v>18.02</v>
      </c>
      <c r="L435" s="58">
        <v>22.17</v>
      </c>
      <c r="M435" s="58" t="s">
        <v>210</v>
      </c>
      <c r="N435" s="58" t="s">
        <v>210</v>
      </c>
      <c r="O435" s="58" t="s">
        <v>210</v>
      </c>
      <c r="P435" s="58" t="s">
        <v>210</v>
      </c>
      <c r="Q435" s="58" t="s">
        <v>210</v>
      </c>
      <c r="R435" s="58" t="s">
        <v>210</v>
      </c>
      <c r="S435" s="58" t="s">
        <v>210</v>
      </c>
      <c r="T435" s="58" t="s">
        <v>210</v>
      </c>
      <c r="U435" s="58" t="s">
        <v>210</v>
      </c>
      <c r="V435" s="58" t="s">
        <v>210</v>
      </c>
      <c r="W435" s="58" t="s">
        <v>210</v>
      </c>
      <c r="X435" s="58" t="s">
        <v>210</v>
      </c>
      <c r="Y435" s="58" t="s">
        <v>210</v>
      </c>
      <c r="Z435" s="58" t="s">
        <v>210</v>
      </c>
      <c r="AA435" s="58" t="s">
        <v>210</v>
      </c>
    </row>
    <row r="436" spans="1:27" s="5" customFormat="1" ht="15.75" x14ac:dyDescent="0.25">
      <c r="A436" s="209"/>
      <c r="B436" s="211" t="s">
        <v>389</v>
      </c>
      <c r="C436" s="13" t="s">
        <v>0</v>
      </c>
      <c r="D436" s="200" t="s">
        <v>80</v>
      </c>
      <c r="E436" s="87" t="s">
        <v>292</v>
      </c>
      <c r="F436" s="47"/>
      <c r="G436" s="47"/>
      <c r="H436" s="47"/>
      <c r="I436" s="47"/>
      <c r="J436" s="47"/>
      <c r="K436" s="47" t="s">
        <v>210</v>
      </c>
      <c r="L436" s="47">
        <v>37</v>
      </c>
      <c r="M436" s="47" t="s">
        <v>210</v>
      </c>
      <c r="N436" s="47" t="s">
        <v>210</v>
      </c>
      <c r="O436" s="47" t="s">
        <v>210</v>
      </c>
      <c r="P436" s="47" t="s">
        <v>210</v>
      </c>
      <c r="Q436" s="47" t="s">
        <v>210</v>
      </c>
      <c r="R436" s="47" t="s">
        <v>210</v>
      </c>
      <c r="S436" s="47" t="s">
        <v>210</v>
      </c>
      <c r="T436" s="47" t="s">
        <v>210</v>
      </c>
      <c r="U436" s="47" t="s">
        <v>210</v>
      </c>
      <c r="V436" s="47" t="s">
        <v>210</v>
      </c>
      <c r="W436" s="47" t="s">
        <v>210</v>
      </c>
      <c r="X436" s="47" t="s">
        <v>210</v>
      </c>
      <c r="Y436" s="47" t="s">
        <v>210</v>
      </c>
      <c r="Z436" s="47" t="s">
        <v>210</v>
      </c>
      <c r="AA436" s="47" t="s">
        <v>210</v>
      </c>
    </row>
    <row r="437" spans="1:27" ht="15.75" x14ac:dyDescent="0.25">
      <c r="A437" s="209"/>
      <c r="B437" s="194"/>
      <c r="C437" s="14" t="s">
        <v>1</v>
      </c>
      <c r="D437" s="229"/>
      <c r="E437" s="87" t="s">
        <v>292</v>
      </c>
      <c r="F437" s="58"/>
      <c r="G437" s="58"/>
      <c r="H437" s="58"/>
      <c r="I437" s="58"/>
      <c r="J437" s="58"/>
      <c r="K437" s="47" t="s">
        <v>210</v>
      </c>
      <c r="L437" s="58">
        <v>44</v>
      </c>
      <c r="M437" s="58" t="s">
        <v>210</v>
      </c>
      <c r="N437" s="58" t="s">
        <v>210</v>
      </c>
      <c r="O437" s="58" t="s">
        <v>210</v>
      </c>
      <c r="P437" s="58" t="s">
        <v>210</v>
      </c>
      <c r="Q437" s="58" t="s">
        <v>210</v>
      </c>
      <c r="R437" s="58" t="s">
        <v>210</v>
      </c>
      <c r="S437" s="58" t="s">
        <v>210</v>
      </c>
      <c r="T437" s="58" t="s">
        <v>210</v>
      </c>
      <c r="U437" s="58" t="s">
        <v>210</v>
      </c>
      <c r="V437" s="58" t="s">
        <v>210</v>
      </c>
      <c r="W437" s="58" t="s">
        <v>210</v>
      </c>
      <c r="X437" s="58" t="s">
        <v>210</v>
      </c>
      <c r="Y437" s="58" t="s">
        <v>210</v>
      </c>
      <c r="Z437" s="58" t="s">
        <v>210</v>
      </c>
      <c r="AA437" s="58" t="s">
        <v>210</v>
      </c>
    </row>
    <row r="438" spans="1:27" ht="15.75" x14ac:dyDescent="0.25">
      <c r="A438" s="209"/>
      <c r="B438" s="195"/>
      <c r="C438" s="14" t="s">
        <v>4</v>
      </c>
      <c r="D438" s="230"/>
      <c r="E438" s="87" t="s">
        <v>292</v>
      </c>
      <c r="F438" s="58"/>
      <c r="G438" s="58"/>
      <c r="H438" s="58"/>
      <c r="I438" s="58"/>
      <c r="J438" s="58"/>
      <c r="K438" s="47" t="s">
        <v>210</v>
      </c>
      <c r="L438" s="58">
        <v>16</v>
      </c>
      <c r="M438" s="58" t="s">
        <v>210</v>
      </c>
      <c r="N438" s="58" t="s">
        <v>210</v>
      </c>
      <c r="O438" s="58" t="s">
        <v>210</v>
      </c>
      <c r="P438" s="58" t="s">
        <v>210</v>
      </c>
      <c r="Q438" s="58" t="s">
        <v>210</v>
      </c>
      <c r="R438" s="58" t="s">
        <v>210</v>
      </c>
      <c r="S438" s="58" t="s">
        <v>210</v>
      </c>
      <c r="T438" s="58" t="s">
        <v>210</v>
      </c>
      <c r="U438" s="58" t="s">
        <v>210</v>
      </c>
      <c r="V438" s="58" t="s">
        <v>210</v>
      </c>
      <c r="W438" s="58" t="s">
        <v>210</v>
      </c>
      <c r="X438" s="58" t="s">
        <v>210</v>
      </c>
      <c r="Y438" s="58" t="s">
        <v>210</v>
      </c>
      <c r="Z438" s="58" t="s">
        <v>210</v>
      </c>
      <c r="AA438" s="58" t="s">
        <v>210</v>
      </c>
    </row>
    <row r="439" spans="1:27" s="5" customFormat="1" ht="15.75" x14ac:dyDescent="0.25">
      <c r="A439" s="209"/>
      <c r="B439" s="211" t="s">
        <v>390</v>
      </c>
      <c r="C439" s="13" t="s">
        <v>0</v>
      </c>
      <c r="D439" s="200" t="s">
        <v>80</v>
      </c>
      <c r="E439" s="87" t="s">
        <v>292</v>
      </c>
      <c r="F439" s="47"/>
      <c r="G439" s="47"/>
      <c r="H439" s="47"/>
      <c r="I439" s="47"/>
      <c r="J439" s="47"/>
      <c r="K439" s="47" t="s">
        <v>210</v>
      </c>
      <c r="L439" s="47">
        <v>36</v>
      </c>
      <c r="M439" s="47" t="s">
        <v>210</v>
      </c>
      <c r="N439" s="47" t="s">
        <v>210</v>
      </c>
      <c r="O439" s="47" t="s">
        <v>210</v>
      </c>
      <c r="P439" s="47" t="s">
        <v>210</v>
      </c>
      <c r="Q439" s="47" t="s">
        <v>210</v>
      </c>
      <c r="R439" s="47" t="s">
        <v>210</v>
      </c>
      <c r="S439" s="47" t="s">
        <v>210</v>
      </c>
      <c r="T439" s="47" t="s">
        <v>210</v>
      </c>
      <c r="U439" s="47" t="s">
        <v>210</v>
      </c>
      <c r="V439" s="47" t="s">
        <v>210</v>
      </c>
      <c r="W439" s="47" t="s">
        <v>210</v>
      </c>
      <c r="X439" s="47" t="s">
        <v>210</v>
      </c>
      <c r="Y439" s="47" t="s">
        <v>210</v>
      </c>
      <c r="Z439" s="47" t="s">
        <v>210</v>
      </c>
      <c r="AA439" s="47" t="s">
        <v>210</v>
      </c>
    </row>
    <row r="440" spans="1:27" ht="15.75" x14ac:dyDescent="0.25">
      <c r="A440" s="209"/>
      <c r="B440" s="194"/>
      <c r="C440" s="14" t="s">
        <v>1</v>
      </c>
      <c r="D440" s="229" t="s">
        <v>80</v>
      </c>
      <c r="E440" s="87" t="s">
        <v>292</v>
      </c>
      <c r="F440" s="58"/>
      <c r="G440" s="58"/>
      <c r="H440" s="58"/>
      <c r="I440" s="58"/>
      <c r="J440" s="58"/>
      <c r="K440" s="47" t="s">
        <v>210</v>
      </c>
      <c r="L440" s="58">
        <v>43</v>
      </c>
      <c r="M440" s="58" t="s">
        <v>210</v>
      </c>
      <c r="N440" s="58" t="s">
        <v>210</v>
      </c>
      <c r="O440" s="58" t="s">
        <v>210</v>
      </c>
      <c r="P440" s="58" t="s">
        <v>210</v>
      </c>
      <c r="Q440" s="58" t="s">
        <v>210</v>
      </c>
      <c r="R440" s="58" t="s">
        <v>210</v>
      </c>
      <c r="S440" s="58" t="s">
        <v>210</v>
      </c>
      <c r="T440" s="58" t="s">
        <v>210</v>
      </c>
      <c r="U440" s="58" t="s">
        <v>210</v>
      </c>
      <c r="V440" s="58" t="s">
        <v>210</v>
      </c>
      <c r="W440" s="58" t="s">
        <v>210</v>
      </c>
      <c r="X440" s="58" t="s">
        <v>210</v>
      </c>
      <c r="Y440" s="58" t="s">
        <v>210</v>
      </c>
      <c r="Z440" s="58" t="s">
        <v>210</v>
      </c>
      <c r="AA440" s="58" t="s">
        <v>210</v>
      </c>
    </row>
    <row r="441" spans="1:27" ht="15.75" x14ac:dyDescent="0.25">
      <c r="A441" s="209"/>
      <c r="B441" s="195"/>
      <c r="C441" s="14" t="s">
        <v>4</v>
      </c>
      <c r="D441" s="230" t="s">
        <v>80</v>
      </c>
      <c r="E441" s="87" t="s">
        <v>292</v>
      </c>
      <c r="F441" s="58"/>
      <c r="G441" s="58"/>
      <c r="H441" s="58"/>
      <c r="I441" s="58"/>
      <c r="J441" s="58"/>
      <c r="K441" s="47" t="s">
        <v>210</v>
      </c>
      <c r="L441" s="58">
        <v>13</v>
      </c>
      <c r="M441" s="58" t="s">
        <v>210</v>
      </c>
      <c r="N441" s="58" t="s">
        <v>210</v>
      </c>
      <c r="O441" s="58" t="s">
        <v>210</v>
      </c>
      <c r="P441" s="58" t="s">
        <v>210</v>
      </c>
      <c r="Q441" s="58" t="s">
        <v>210</v>
      </c>
      <c r="R441" s="58" t="s">
        <v>210</v>
      </c>
      <c r="S441" s="58" t="s">
        <v>210</v>
      </c>
      <c r="T441" s="58" t="s">
        <v>210</v>
      </c>
      <c r="U441" s="58" t="s">
        <v>210</v>
      </c>
      <c r="V441" s="58" t="s">
        <v>210</v>
      </c>
      <c r="W441" s="58" t="s">
        <v>210</v>
      </c>
      <c r="X441" s="58" t="s">
        <v>210</v>
      </c>
      <c r="Y441" s="58" t="s">
        <v>210</v>
      </c>
      <c r="Z441" s="58" t="s">
        <v>210</v>
      </c>
      <c r="AA441" s="58" t="s">
        <v>210</v>
      </c>
    </row>
    <row r="442" spans="1:27" ht="15.75" x14ac:dyDescent="0.25">
      <c r="A442" s="209"/>
      <c r="B442" s="201" t="s">
        <v>302</v>
      </c>
      <c r="C442" s="16" t="s">
        <v>303</v>
      </c>
      <c r="D442" s="200" t="s">
        <v>80</v>
      </c>
      <c r="E442" s="87" t="s">
        <v>292</v>
      </c>
      <c r="F442" s="58"/>
      <c r="G442" s="58"/>
      <c r="H442" s="58"/>
      <c r="I442" s="58"/>
      <c r="J442" s="58"/>
      <c r="K442" s="58">
        <v>89</v>
      </c>
      <c r="L442" s="47" t="s">
        <v>210</v>
      </c>
      <c r="M442" s="47" t="s">
        <v>210</v>
      </c>
      <c r="N442" s="47" t="s">
        <v>210</v>
      </c>
      <c r="O442" s="47" t="s">
        <v>210</v>
      </c>
      <c r="P442" s="47" t="s">
        <v>210</v>
      </c>
      <c r="Q442" s="47" t="s">
        <v>210</v>
      </c>
      <c r="R442" s="47" t="s">
        <v>210</v>
      </c>
      <c r="S442" s="47" t="s">
        <v>210</v>
      </c>
      <c r="T442" s="47" t="s">
        <v>210</v>
      </c>
      <c r="U442" s="47" t="s">
        <v>210</v>
      </c>
      <c r="V442" s="47" t="s">
        <v>210</v>
      </c>
      <c r="W442" s="47" t="s">
        <v>210</v>
      </c>
      <c r="X442" s="47" t="s">
        <v>210</v>
      </c>
      <c r="Y442" s="47" t="s">
        <v>210</v>
      </c>
      <c r="Z442" s="47" t="s">
        <v>210</v>
      </c>
      <c r="AA442" s="47" t="s">
        <v>210</v>
      </c>
    </row>
    <row r="443" spans="1:27" ht="15.75" x14ac:dyDescent="0.25">
      <c r="A443" s="209"/>
      <c r="B443" s="194"/>
      <c r="C443" s="16" t="s">
        <v>304</v>
      </c>
      <c r="D443" s="202"/>
      <c r="E443" s="87" t="s">
        <v>292</v>
      </c>
      <c r="F443" s="58"/>
      <c r="G443" s="58"/>
      <c r="H443" s="58"/>
      <c r="I443" s="58"/>
      <c r="J443" s="58"/>
      <c r="K443" s="58">
        <v>89</v>
      </c>
      <c r="L443" s="47" t="s">
        <v>210</v>
      </c>
      <c r="M443" s="47" t="s">
        <v>210</v>
      </c>
      <c r="N443" s="47" t="s">
        <v>210</v>
      </c>
      <c r="O443" s="47" t="s">
        <v>210</v>
      </c>
      <c r="P443" s="47" t="s">
        <v>210</v>
      </c>
      <c r="Q443" s="47" t="s">
        <v>210</v>
      </c>
      <c r="R443" s="47" t="s">
        <v>210</v>
      </c>
      <c r="S443" s="47" t="s">
        <v>210</v>
      </c>
      <c r="T443" s="47" t="s">
        <v>210</v>
      </c>
      <c r="U443" s="47" t="s">
        <v>210</v>
      </c>
      <c r="V443" s="47" t="s">
        <v>210</v>
      </c>
      <c r="W443" s="47" t="s">
        <v>210</v>
      </c>
      <c r="X443" s="47" t="s">
        <v>210</v>
      </c>
      <c r="Y443" s="47" t="s">
        <v>210</v>
      </c>
      <c r="Z443" s="47" t="s">
        <v>210</v>
      </c>
      <c r="AA443" s="47" t="s">
        <v>210</v>
      </c>
    </row>
    <row r="444" spans="1:27" ht="15.75" x14ac:dyDescent="0.25">
      <c r="A444" s="209"/>
      <c r="B444" s="194"/>
      <c r="C444" s="16" t="s">
        <v>305</v>
      </c>
      <c r="D444" s="202"/>
      <c r="E444" s="87" t="s">
        <v>292</v>
      </c>
      <c r="F444" s="58"/>
      <c r="G444" s="58"/>
      <c r="H444" s="58"/>
      <c r="I444" s="58"/>
      <c r="J444" s="58"/>
      <c r="K444" s="58">
        <v>88</v>
      </c>
      <c r="L444" s="47" t="s">
        <v>210</v>
      </c>
      <c r="M444" s="47" t="s">
        <v>210</v>
      </c>
      <c r="N444" s="47" t="s">
        <v>210</v>
      </c>
      <c r="O444" s="47" t="s">
        <v>210</v>
      </c>
      <c r="P444" s="47" t="s">
        <v>210</v>
      </c>
      <c r="Q444" s="47" t="s">
        <v>210</v>
      </c>
      <c r="R444" s="47" t="s">
        <v>210</v>
      </c>
      <c r="S444" s="47" t="s">
        <v>210</v>
      </c>
      <c r="T444" s="47" t="s">
        <v>210</v>
      </c>
      <c r="U444" s="47" t="s">
        <v>210</v>
      </c>
      <c r="V444" s="47" t="s">
        <v>210</v>
      </c>
      <c r="W444" s="47" t="s">
        <v>210</v>
      </c>
      <c r="X444" s="47" t="s">
        <v>210</v>
      </c>
      <c r="Y444" s="47" t="s">
        <v>210</v>
      </c>
      <c r="Z444" s="47" t="s">
        <v>210</v>
      </c>
      <c r="AA444" s="47" t="s">
        <v>210</v>
      </c>
    </row>
    <row r="445" spans="1:27" ht="15.75" x14ac:dyDescent="0.25">
      <c r="A445" s="209"/>
      <c r="B445" s="194"/>
      <c r="C445" s="16" t="s">
        <v>306</v>
      </c>
      <c r="D445" s="202"/>
      <c r="E445" s="87" t="s">
        <v>292</v>
      </c>
      <c r="F445" s="58"/>
      <c r="G445" s="58"/>
      <c r="H445" s="58"/>
      <c r="I445" s="58"/>
      <c r="J445" s="58"/>
      <c r="K445" s="58">
        <v>88</v>
      </c>
      <c r="L445" s="47" t="s">
        <v>210</v>
      </c>
      <c r="M445" s="47" t="s">
        <v>210</v>
      </c>
      <c r="N445" s="47" t="s">
        <v>210</v>
      </c>
      <c r="O445" s="47" t="s">
        <v>210</v>
      </c>
      <c r="P445" s="47" t="s">
        <v>210</v>
      </c>
      <c r="Q445" s="47" t="s">
        <v>210</v>
      </c>
      <c r="R445" s="47" t="s">
        <v>210</v>
      </c>
      <c r="S445" s="47" t="s">
        <v>210</v>
      </c>
      <c r="T445" s="47" t="s">
        <v>210</v>
      </c>
      <c r="U445" s="47" t="s">
        <v>210</v>
      </c>
      <c r="V445" s="47" t="s">
        <v>210</v>
      </c>
      <c r="W445" s="47" t="s">
        <v>210</v>
      </c>
      <c r="X445" s="47" t="s">
        <v>210</v>
      </c>
      <c r="Y445" s="47" t="s">
        <v>210</v>
      </c>
      <c r="Z445" s="47" t="s">
        <v>210</v>
      </c>
      <c r="AA445" s="47" t="s">
        <v>210</v>
      </c>
    </row>
    <row r="446" spans="1:27" ht="15.75" x14ac:dyDescent="0.25">
      <c r="A446" s="209"/>
      <c r="B446" s="194"/>
      <c r="C446" s="16" t="s">
        <v>307</v>
      </c>
      <c r="D446" s="202"/>
      <c r="E446" s="87" t="s">
        <v>292</v>
      </c>
      <c r="F446" s="58"/>
      <c r="G446" s="58"/>
      <c r="H446" s="58"/>
      <c r="I446" s="58"/>
      <c r="J446" s="58"/>
      <c r="K446" s="58">
        <v>89</v>
      </c>
      <c r="L446" s="47" t="s">
        <v>210</v>
      </c>
      <c r="M446" s="47" t="s">
        <v>210</v>
      </c>
      <c r="N446" s="47" t="s">
        <v>210</v>
      </c>
      <c r="O446" s="47" t="s">
        <v>210</v>
      </c>
      <c r="P446" s="47" t="s">
        <v>210</v>
      </c>
      <c r="Q446" s="47" t="s">
        <v>210</v>
      </c>
      <c r="R446" s="47" t="s">
        <v>210</v>
      </c>
      <c r="S446" s="47" t="s">
        <v>210</v>
      </c>
      <c r="T446" s="47" t="s">
        <v>210</v>
      </c>
      <c r="U446" s="47" t="s">
        <v>210</v>
      </c>
      <c r="V446" s="47" t="s">
        <v>210</v>
      </c>
      <c r="W446" s="47" t="s">
        <v>210</v>
      </c>
      <c r="X446" s="47" t="s">
        <v>210</v>
      </c>
      <c r="Y446" s="47" t="s">
        <v>210</v>
      </c>
      <c r="Z446" s="47" t="s">
        <v>210</v>
      </c>
      <c r="AA446" s="47" t="s">
        <v>210</v>
      </c>
    </row>
    <row r="447" spans="1:27" ht="15.75" x14ac:dyDescent="0.25">
      <c r="A447" s="209"/>
      <c r="B447" s="194"/>
      <c r="C447" s="16" t="s">
        <v>308</v>
      </c>
      <c r="D447" s="202"/>
      <c r="E447" s="87" t="s">
        <v>292</v>
      </c>
      <c r="F447" s="58"/>
      <c r="G447" s="58"/>
      <c r="H447" s="58"/>
      <c r="I447" s="58"/>
      <c r="J447" s="58"/>
      <c r="K447" s="58">
        <v>86</v>
      </c>
      <c r="L447" s="47" t="s">
        <v>210</v>
      </c>
      <c r="M447" s="47" t="s">
        <v>210</v>
      </c>
      <c r="N447" s="47" t="s">
        <v>210</v>
      </c>
      <c r="O447" s="47" t="s">
        <v>210</v>
      </c>
      <c r="P447" s="47" t="s">
        <v>210</v>
      </c>
      <c r="Q447" s="47" t="s">
        <v>210</v>
      </c>
      <c r="R447" s="47" t="s">
        <v>210</v>
      </c>
      <c r="S447" s="47" t="s">
        <v>210</v>
      </c>
      <c r="T447" s="47" t="s">
        <v>210</v>
      </c>
      <c r="U447" s="47" t="s">
        <v>210</v>
      </c>
      <c r="V447" s="47" t="s">
        <v>210</v>
      </c>
      <c r="W447" s="47" t="s">
        <v>210</v>
      </c>
      <c r="X447" s="47" t="s">
        <v>210</v>
      </c>
      <c r="Y447" s="47" t="s">
        <v>210</v>
      </c>
      <c r="Z447" s="47" t="s">
        <v>210</v>
      </c>
      <c r="AA447" s="47" t="s">
        <v>210</v>
      </c>
    </row>
    <row r="448" spans="1:27" ht="15.75" x14ac:dyDescent="0.25">
      <c r="A448" s="209"/>
      <c r="B448" s="194"/>
      <c r="C448" s="16" t="s">
        <v>309</v>
      </c>
      <c r="D448" s="202"/>
      <c r="E448" s="87" t="s">
        <v>292</v>
      </c>
      <c r="F448" s="58"/>
      <c r="G448" s="58"/>
      <c r="H448" s="58"/>
      <c r="I448" s="58"/>
      <c r="J448" s="58"/>
      <c r="K448" s="58">
        <v>90</v>
      </c>
      <c r="L448" s="47" t="s">
        <v>210</v>
      </c>
      <c r="M448" s="47" t="s">
        <v>210</v>
      </c>
      <c r="N448" s="47" t="s">
        <v>210</v>
      </c>
      <c r="O448" s="47" t="s">
        <v>210</v>
      </c>
      <c r="P448" s="47" t="s">
        <v>210</v>
      </c>
      <c r="Q448" s="47" t="s">
        <v>210</v>
      </c>
      <c r="R448" s="47" t="s">
        <v>210</v>
      </c>
      <c r="S448" s="47" t="s">
        <v>210</v>
      </c>
      <c r="T448" s="47" t="s">
        <v>210</v>
      </c>
      <c r="U448" s="47" t="s">
        <v>210</v>
      </c>
      <c r="V448" s="47" t="s">
        <v>210</v>
      </c>
      <c r="W448" s="47" t="s">
        <v>210</v>
      </c>
      <c r="X448" s="47" t="s">
        <v>210</v>
      </c>
      <c r="Y448" s="47" t="s">
        <v>210</v>
      </c>
      <c r="Z448" s="47" t="s">
        <v>210</v>
      </c>
      <c r="AA448" s="47" t="s">
        <v>210</v>
      </c>
    </row>
    <row r="449" spans="1:27" ht="15.75" x14ac:dyDescent="0.25">
      <c r="A449" s="209"/>
      <c r="B449" s="194"/>
      <c r="C449" s="16" t="s">
        <v>310</v>
      </c>
      <c r="D449" s="202"/>
      <c r="E449" s="87" t="s">
        <v>292</v>
      </c>
      <c r="F449" s="58"/>
      <c r="G449" s="58"/>
      <c r="H449" s="58"/>
      <c r="I449" s="58"/>
      <c r="J449" s="58"/>
      <c r="K449" s="58">
        <v>90</v>
      </c>
      <c r="L449" s="47" t="s">
        <v>210</v>
      </c>
      <c r="M449" s="47" t="s">
        <v>210</v>
      </c>
      <c r="N449" s="47" t="s">
        <v>210</v>
      </c>
      <c r="O449" s="47" t="s">
        <v>210</v>
      </c>
      <c r="P449" s="47" t="s">
        <v>210</v>
      </c>
      <c r="Q449" s="47" t="s">
        <v>210</v>
      </c>
      <c r="R449" s="47" t="s">
        <v>210</v>
      </c>
      <c r="S449" s="47" t="s">
        <v>210</v>
      </c>
      <c r="T449" s="47" t="s">
        <v>210</v>
      </c>
      <c r="U449" s="47" t="s">
        <v>210</v>
      </c>
      <c r="V449" s="47" t="s">
        <v>210</v>
      </c>
      <c r="W449" s="47" t="s">
        <v>210</v>
      </c>
      <c r="X449" s="47" t="s">
        <v>210</v>
      </c>
      <c r="Y449" s="47" t="s">
        <v>210</v>
      </c>
      <c r="Z449" s="47" t="s">
        <v>210</v>
      </c>
      <c r="AA449" s="47" t="s">
        <v>210</v>
      </c>
    </row>
    <row r="450" spans="1:27" ht="15.75" x14ac:dyDescent="0.25">
      <c r="A450" s="209"/>
      <c r="B450" s="194"/>
      <c r="C450" s="16" t="s">
        <v>311</v>
      </c>
      <c r="D450" s="202"/>
      <c r="E450" s="87" t="s">
        <v>292</v>
      </c>
      <c r="F450" s="58"/>
      <c r="G450" s="58"/>
      <c r="H450" s="58"/>
      <c r="I450" s="58"/>
      <c r="J450" s="58"/>
      <c r="K450" s="58">
        <v>90</v>
      </c>
      <c r="L450" s="47" t="s">
        <v>210</v>
      </c>
      <c r="M450" s="47" t="s">
        <v>210</v>
      </c>
      <c r="N450" s="47" t="s">
        <v>210</v>
      </c>
      <c r="O450" s="47" t="s">
        <v>210</v>
      </c>
      <c r="P450" s="47" t="s">
        <v>210</v>
      </c>
      <c r="Q450" s="47" t="s">
        <v>210</v>
      </c>
      <c r="R450" s="47" t="s">
        <v>210</v>
      </c>
      <c r="S450" s="47" t="s">
        <v>210</v>
      </c>
      <c r="T450" s="47" t="s">
        <v>210</v>
      </c>
      <c r="U450" s="47" t="s">
        <v>210</v>
      </c>
      <c r="V450" s="47" t="s">
        <v>210</v>
      </c>
      <c r="W450" s="47" t="s">
        <v>210</v>
      </c>
      <c r="X450" s="47" t="s">
        <v>210</v>
      </c>
      <c r="Y450" s="47" t="s">
        <v>210</v>
      </c>
      <c r="Z450" s="47" t="s">
        <v>210</v>
      </c>
      <c r="AA450" s="47" t="s">
        <v>210</v>
      </c>
    </row>
    <row r="451" spans="1:27" ht="15.75" x14ac:dyDescent="0.25">
      <c r="A451" s="209"/>
      <c r="B451" s="194"/>
      <c r="C451" s="16" t="s">
        <v>312</v>
      </c>
      <c r="D451" s="202"/>
      <c r="E451" s="87" t="s">
        <v>292</v>
      </c>
      <c r="F451" s="58"/>
      <c r="G451" s="58"/>
      <c r="H451" s="58"/>
      <c r="I451" s="58"/>
      <c r="J451" s="58"/>
      <c r="K451" s="58">
        <v>88</v>
      </c>
      <c r="L451" s="47" t="s">
        <v>210</v>
      </c>
      <c r="M451" s="47" t="s">
        <v>210</v>
      </c>
      <c r="N451" s="47" t="s">
        <v>210</v>
      </c>
      <c r="O451" s="47" t="s">
        <v>210</v>
      </c>
      <c r="P451" s="47" t="s">
        <v>210</v>
      </c>
      <c r="Q451" s="47" t="s">
        <v>210</v>
      </c>
      <c r="R451" s="47" t="s">
        <v>210</v>
      </c>
      <c r="S451" s="47" t="s">
        <v>210</v>
      </c>
      <c r="T451" s="47" t="s">
        <v>210</v>
      </c>
      <c r="U451" s="47" t="s">
        <v>210</v>
      </c>
      <c r="V451" s="47" t="s">
        <v>210</v>
      </c>
      <c r="W451" s="47" t="s">
        <v>210</v>
      </c>
      <c r="X451" s="47" t="s">
        <v>210</v>
      </c>
      <c r="Y451" s="47" t="s">
        <v>210</v>
      </c>
      <c r="Z451" s="47" t="s">
        <v>210</v>
      </c>
      <c r="AA451" s="47" t="s">
        <v>210</v>
      </c>
    </row>
    <row r="452" spans="1:27" ht="15.75" x14ac:dyDescent="0.25">
      <c r="A452" s="209"/>
      <c r="B452" s="194"/>
      <c r="C452" s="16" t="s">
        <v>313</v>
      </c>
      <c r="D452" s="202"/>
      <c r="E452" s="87" t="s">
        <v>292</v>
      </c>
      <c r="F452" s="58"/>
      <c r="G452" s="58"/>
      <c r="H452" s="58"/>
      <c r="I452" s="58"/>
      <c r="J452" s="58"/>
      <c r="K452" s="58">
        <v>89</v>
      </c>
      <c r="L452" s="47" t="s">
        <v>210</v>
      </c>
      <c r="M452" s="47" t="s">
        <v>210</v>
      </c>
      <c r="N452" s="47" t="s">
        <v>210</v>
      </c>
      <c r="O452" s="47" t="s">
        <v>210</v>
      </c>
      <c r="P452" s="47" t="s">
        <v>210</v>
      </c>
      <c r="Q452" s="47" t="s">
        <v>210</v>
      </c>
      <c r="R452" s="47" t="s">
        <v>210</v>
      </c>
      <c r="S452" s="47" t="s">
        <v>210</v>
      </c>
      <c r="T452" s="47" t="s">
        <v>210</v>
      </c>
      <c r="U452" s="47" t="s">
        <v>210</v>
      </c>
      <c r="V452" s="47" t="s">
        <v>210</v>
      </c>
      <c r="W452" s="47" t="s">
        <v>210</v>
      </c>
      <c r="X452" s="47" t="s">
        <v>210</v>
      </c>
      <c r="Y452" s="47" t="s">
        <v>210</v>
      </c>
      <c r="Z452" s="47" t="s">
        <v>210</v>
      </c>
      <c r="AA452" s="47" t="s">
        <v>210</v>
      </c>
    </row>
    <row r="453" spans="1:27" ht="15.75" x14ac:dyDescent="0.25">
      <c r="A453" s="209"/>
      <c r="B453" s="195"/>
      <c r="C453" s="16" t="s">
        <v>314</v>
      </c>
      <c r="D453" s="203"/>
      <c r="E453" s="87" t="s">
        <v>292</v>
      </c>
      <c r="F453" s="58"/>
      <c r="G453" s="58"/>
      <c r="H453" s="58"/>
      <c r="I453" s="58"/>
      <c r="J453" s="58"/>
      <c r="K453" s="58">
        <v>87</v>
      </c>
      <c r="L453" s="47" t="s">
        <v>210</v>
      </c>
      <c r="M453" s="47" t="s">
        <v>210</v>
      </c>
      <c r="N453" s="47" t="s">
        <v>210</v>
      </c>
      <c r="O453" s="47" t="s">
        <v>210</v>
      </c>
      <c r="P453" s="47" t="s">
        <v>210</v>
      </c>
      <c r="Q453" s="47" t="s">
        <v>210</v>
      </c>
      <c r="R453" s="47" t="s">
        <v>210</v>
      </c>
      <c r="S453" s="47" t="s">
        <v>210</v>
      </c>
      <c r="T453" s="47" t="s">
        <v>210</v>
      </c>
      <c r="U453" s="47" t="s">
        <v>210</v>
      </c>
      <c r="V453" s="47" t="s">
        <v>210</v>
      </c>
      <c r="W453" s="47" t="s">
        <v>210</v>
      </c>
      <c r="X453" s="47" t="s">
        <v>210</v>
      </c>
      <c r="Y453" s="47" t="s">
        <v>210</v>
      </c>
      <c r="Z453" s="47" t="s">
        <v>210</v>
      </c>
      <c r="AA453" s="47" t="s">
        <v>210</v>
      </c>
    </row>
    <row r="454" spans="1:27" s="5" customFormat="1" ht="15.75" x14ac:dyDescent="0.25">
      <c r="A454" s="209"/>
      <c r="B454" s="201" t="s">
        <v>315</v>
      </c>
      <c r="C454" s="16" t="s">
        <v>0</v>
      </c>
      <c r="D454" s="231" t="s">
        <v>80</v>
      </c>
      <c r="E454" s="87" t="s">
        <v>292</v>
      </c>
      <c r="F454" s="53">
        <f>((K454/M454)*100)-100</f>
        <v>0</v>
      </c>
      <c r="G454" s="87" t="s">
        <v>294</v>
      </c>
      <c r="H454" s="53"/>
      <c r="I454" s="87"/>
      <c r="J454" s="87"/>
      <c r="K454" s="47">
        <v>78</v>
      </c>
      <c r="L454" s="47" t="s">
        <v>210</v>
      </c>
      <c r="M454" s="47">
        <v>78</v>
      </c>
      <c r="N454" s="47" t="s">
        <v>210</v>
      </c>
      <c r="O454" s="47" t="s">
        <v>210</v>
      </c>
      <c r="P454" s="47" t="s">
        <v>210</v>
      </c>
      <c r="Q454" s="47" t="s">
        <v>210</v>
      </c>
      <c r="R454" s="47" t="s">
        <v>210</v>
      </c>
      <c r="S454" s="47" t="s">
        <v>210</v>
      </c>
      <c r="T454" s="47" t="s">
        <v>210</v>
      </c>
      <c r="U454" s="47" t="s">
        <v>210</v>
      </c>
      <c r="V454" s="47" t="s">
        <v>210</v>
      </c>
      <c r="W454" s="47" t="s">
        <v>210</v>
      </c>
      <c r="X454" s="47" t="s">
        <v>210</v>
      </c>
      <c r="Y454" s="47" t="s">
        <v>210</v>
      </c>
      <c r="Z454" s="47" t="s">
        <v>210</v>
      </c>
      <c r="AA454" s="47" t="s">
        <v>210</v>
      </c>
    </row>
    <row r="455" spans="1:27" s="5" customFormat="1" ht="15.75" x14ac:dyDescent="0.25">
      <c r="A455" s="209"/>
      <c r="B455" s="194"/>
      <c r="C455" s="16" t="s">
        <v>103</v>
      </c>
      <c r="D455" s="202"/>
      <c r="E455" s="87" t="s">
        <v>292</v>
      </c>
      <c r="F455" s="53">
        <f t="shared" ref="F455:F462" si="82">((K455/M455)*100)-100</f>
        <v>2.5974025974025921</v>
      </c>
      <c r="G455" s="96" t="s">
        <v>292</v>
      </c>
      <c r="H455" s="53"/>
      <c r="I455" s="87"/>
      <c r="J455" s="87"/>
      <c r="K455" s="58">
        <v>79</v>
      </c>
      <c r="L455" s="47" t="s">
        <v>210</v>
      </c>
      <c r="M455" s="58">
        <v>77</v>
      </c>
      <c r="N455" s="47" t="s">
        <v>210</v>
      </c>
      <c r="O455" s="47" t="s">
        <v>210</v>
      </c>
      <c r="P455" s="47" t="s">
        <v>210</v>
      </c>
      <c r="Q455" s="47" t="s">
        <v>210</v>
      </c>
      <c r="R455" s="47" t="s">
        <v>210</v>
      </c>
      <c r="S455" s="47" t="s">
        <v>210</v>
      </c>
      <c r="T455" s="47" t="s">
        <v>210</v>
      </c>
      <c r="U455" s="47" t="s">
        <v>210</v>
      </c>
      <c r="V455" s="47" t="s">
        <v>210</v>
      </c>
      <c r="W455" s="47" t="s">
        <v>210</v>
      </c>
      <c r="X455" s="47" t="s">
        <v>210</v>
      </c>
      <c r="Y455" s="47" t="s">
        <v>210</v>
      </c>
      <c r="Z455" s="47" t="s">
        <v>210</v>
      </c>
      <c r="AA455" s="47" t="s">
        <v>210</v>
      </c>
    </row>
    <row r="456" spans="1:27" s="5" customFormat="1" ht="15.75" x14ac:dyDescent="0.25">
      <c r="A456" s="209"/>
      <c r="B456" s="195"/>
      <c r="C456" s="16" t="s">
        <v>104</v>
      </c>
      <c r="D456" s="203"/>
      <c r="E456" s="87" t="s">
        <v>292</v>
      </c>
      <c r="F456" s="53">
        <f t="shared" si="82"/>
        <v>-8.4337349397590344</v>
      </c>
      <c r="G456" s="97" t="str">
        <f t="shared" ref="G456:G461" si="83">IF(F456&gt;0,"↑","↓")</f>
        <v>↓</v>
      </c>
      <c r="H456" s="53"/>
      <c r="I456" s="87"/>
      <c r="J456" s="87"/>
      <c r="K456" s="58">
        <v>76</v>
      </c>
      <c r="L456" s="47" t="s">
        <v>210</v>
      </c>
      <c r="M456" s="58">
        <v>83</v>
      </c>
      <c r="N456" s="47" t="s">
        <v>210</v>
      </c>
      <c r="O456" s="47" t="s">
        <v>210</v>
      </c>
      <c r="P456" s="47" t="s">
        <v>210</v>
      </c>
      <c r="Q456" s="47" t="s">
        <v>210</v>
      </c>
      <c r="R456" s="47" t="s">
        <v>210</v>
      </c>
      <c r="S456" s="47" t="s">
        <v>210</v>
      </c>
      <c r="T456" s="47" t="s">
        <v>210</v>
      </c>
      <c r="U456" s="47" t="s">
        <v>210</v>
      </c>
      <c r="V456" s="47" t="s">
        <v>210</v>
      </c>
      <c r="W456" s="47" t="s">
        <v>210</v>
      </c>
      <c r="X456" s="47" t="s">
        <v>210</v>
      </c>
      <c r="Y456" s="47" t="s">
        <v>210</v>
      </c>
      <c r="Z456" s="47" t="s">
        <v>210</v>
      </c>
      <c r="AA456" s="47" t="s">
        <v>210</v>
      </c>
    </row>
    <row r="457" spans="1:27" s="5" customFormat="1" ht="15.75" x14ac:dyDescent="0.25">
      <c r="A457" s="209"/>
      <c r="B457" s="201" t="s">
        <v>316</v>
      </c>
      <c r="C457" s="16" t="s">
        <v>0</v>
      </c>
      <c r="D457" s="231" t="s">
        <v>80</v>
      </c>
      <c r="E457" s="87" t="s">
        <v>292</v>
      </c>
      <c r="F457" s="53">
        <f t="shared" si="82"/>
        <v>-3.8961038961038952</v>
      </c>
      <c r="G457" s="97" t="str">
        <f t="shared" si="83"/>
        <v>↓</v>
      </c>
      <c r="H457" s="53"/>
      <c r="I457" s="87"/>
      <c r="J457" s="87"/>
      <c r="K457" s="47">
        <v>74</v>
      </c>
      <c r="L457" s="47" t="s">
        <v>210</v>
      </c>
      <c r="M457" s="47">
        <v>77</v>
      </c>
      <c r="N457" s="47" t="s">
        <v>210</v>
      </c>
      <c r="O457" s="47" t="s">
        <v>210</v>
      </c>
      <c r="P457" s="47" t="s">
        <v>210</v>
      </c>
      <c r="Q457" s="47" t="s">
        <v>210</v>
      </c>
      <c r="R457" s="47" t="s">
        <v>210</v>
      </c>
      <c r="S457" s="47" t="s">
        <v>210</v>
      </c>
      <c r="T457" s="47" t="s">
        <v>210</v>
      </c>
      <c r="U457" s="47" t="s">
        <v>210</v>
      </c>
      <c r="V457" s="47" t="s">
        <v>210</v>
      </c>
      <c r="W457" s="47" t="s">
        <v>210</v>
      </c>
      <c r="X457" s="47" t="s">
        <v>210</v>
      </c>
      <c r="Y457" s="47" t="s">
        <v>210</v>
      </c>
      <c r="Z457" s="47" t="s">
        <v>210</v>
      </c>
      <c r="AA457" s="47" t="s">
        <v>210</v>
      </c>
    </row>
    <row r="458" spans="1:27" s="5" customFormat="1" ht="15.75" x14ac:dyDescent="0.25">
      <c r="A458" s="209"/>
      <c r="B458" s="194"/>
      <c r="C458" s="16" t="s">
        <v>103</v>
      </c>
      <c r="D458" s="202"/>
      <c r="E458" s="87" t="s">
        <v>292</v>
      </c>
      <c r="F458" s="53">
        <f t="shared" si="82"/>
        <v>-2.6315789473684248</v>
      </c>
      <c r="G458" s="97" t="str">
        <f t="shared" si="83"/>
        <v>↓</v>
      </c>
      <c r="H458" s="53"/>
      <c r="I458" s="87"/>
      <c r="J458" s="87"/>
      <c r="K458" s="58">
        <v>74</v>
      </c>
      <c r="L458" s="47" t="s">
        <v>210</v>
      </c>
      <c r="M458" s="58">
        <v>76</v>
      </c>
      <c r="N458" s="47" t="s">
        <v>210</v>
      </c>
      <c r="O458" s="47" t="s">
        <v>210</v>
      </c>
      <c r="P458" s="47" t="s">
        <v>210</v>
      </c>
      <c r="Q458" s="47" t="s">
        <v>210</v>
      </c>
      <c r="R458" s="47" t="s">
        <v>210</v>
      </c>
      <c r="S458" s="47" t="s">
        <v>210</v>
      </c>
      <c r="T458" s="47" t="s">
        <v>210</v>
      </c>
      <c r="U458" s="47" t="s">
        <v>210</v>
      </c>
      <c r="V458" s="47" t="s">
        <v>210</v>
      </c>
      <c r="W458" s="47" t="s">
        <v>210</v>
      </c>
      <c r="X458" s="47" t="s">
        <v>210</v>
      </c>
      <c r="Y458" s="47" t="s">
        <v>210</v>
      </c>
      <c r="Z458" s="47" t="s">
        <v>210</v>
      </c>
      <c r="AA458" s="47" t="s">
        <v>210</v>
      </c>
    </row>
    <row r="459" spans="1:27" s="5" customFormat="1" ht="15.75" x14ac:dyDescent="0.25">
      <c r="A459" s="209"/>
      <c r="B459" s="195"/>
      <c r="C459" s="16" t="s">
        <v>104</v>
      </c>
      <c r="D459" s="203"/>
      <c r="E459" s="87" t="s">
        <v>292</v>
      </c>
      <c r="F459" s="53">
        <f t="shared" si="82"/>
        <v>-5.1948051948051983</v>
      </c>
      <c r="G459" s="97" t="str">
        <f t="shared" si="83"/>
        <v>↓</v>
      </c>
      <c r="H459" s="53"/>
      <c r="I459" s="87"/>
      <c r="J459" s="87"/>
      <c r="K459" s="58">
        <v>73</v>
      </c>
      <c r="L459" s="47" t="s">
        <v>210</v>
      </c>
      <c r="M459" s="58">
        <v>77</v>
      </c>
      <c r="N459" s="47" t="s">
        <v>210</v>
      </c>
      <c r="O459" s="47" t="s">
        <v>210</v>
      </c>
      <c r="P459" s="47" t="s">
        <v>210</v>
      </c>
      <c r="Q459" s="47" t="s">
        <v>210</v>
      </c>
      <c r="R459" s="47" t="s">
        <v>210</v>
      </c>
      <c r="S459" s="47" t="s">
        <v>210</v>
      </c>
      <c r="T459" s="47" t="s">
        <v>210</v>
      </c>
      <c r="U459" s="47" t="s">
        <v>210</v>
      </c>
      <c r="V459" s="47" t="s">
        <v>210</v>
      </c>
      <c r="W459" s="47" t="s">
        <v>210</v>
      </c>
      <c r="X459" s="47" t="s">
        <v>210</v>
      </c>
      <c r="Y459" s="47" t="s">
        <v>210</v>
      </c>
      <c r="Z459" s="47" t="s">
        <v>210</v>
      </c>
      <c r="AA459" s="47" t="s">
        <v>210</v>
      </c>
    </row>
    <row r="460" spans="1:27" s="5" customFormat="1" ht="15.75" x14ac:dyDescent="0.25">
      <c r="A460" s="209"/>
      <c r="B460" s="201" t="s">
        <v>317</v>
      </c>
      <c r="C460" s="16" t="s">
        <v>0</v>
      </c>
      <c r="D460" s="231" t="s">
        <v>80</v>
      </c>
      <c r="E460" s="87" t="s">
        <v>292</v>
      </c>
      <c r="F460" s="53">
        <f t="shared" si="82"/>
        <v>1.2820512820512704</v>
      </c>
      <c r="G460" s="96" t="str">
        <f t="shared" si="83"/>
        <v>↑</v>
      </c>
      <c r="H460" s="53"/>
      <c r="I460" s="87"/>
      <c r="J460" s="87"/>
      <c r="K460" s="47">
        <v>79</v>
      </c>
      <c r="L460" s="47" t="s">
        <v>210</v>
      </c>
      <c r="M460" s="47">
        <v>78</v>
      </c>
      <c r="N460" s="47" t="s">
        <v>210</v>
      </c>
      <c r="O460" s="47" t="s">
        <v>210</v>
      </c>
      <c r="P460" s="47" t="s">
        <v>210</v>
      </c>
      <c r="Q460" s="47" t="s">
        <v>210</v>
      </c>
      <c r="R460" s="47" t="s">
        <v>210</v>
      </c>
      <c r="S460" s="47" t="s">
        <v>210</v>
      </c>
      <c r="T460" s="47" t="s">
        <v>210</v>
      </c>
      <c r="U460" s="47" t="s">
        <v>210</v>
      </c>
      <c r="V460" s="47" t="s">
        <v>210</v>
      </c>
      <c r="W460" s="47" t="s">
        <v>210</v>
      </c>
      <c r="X460" s="47" t="s">
        <v>210</v>
      </c>
      <c r="Y460" s="47" t="s">
        <v>210</v>
      </c>
      <c r="Z460" s="47" t="s">
        <v>210</v>
      </c>
      <c r="AA460" s="47" t="s">
        <v>210</v>
      </c>
    </row>
    <row r="461" spans="1:27" s="5" customFormat="1" ht="15.75" x14ac:dyDescent="0.25">
      <c r="A461" s="209"/>
      <c r="B461" s="194"/>
      <c r="C461" s="16" t="s">
        <v>103</v>
      </c>
      <c r="D461" s="202"/>
      <c r="E461" s="87" t="s">
        <v>292</v>
      </c>
      <c r="F461" s="53">
        <f t="shared" si="82"/>
        <v>1.2820512820512704</v>
      </c>
      <c r="G461" s="96" t="str">
        <f t="shared" si="83"/>
        <v>↑</v>
      </c>
      <c r="H461" s="53"/>
      <c r="I461" s="87"/>
      <c r="J461" s="87"/>
      <c r="K461" s="58">
        <v>79</v>
      </c>
      <c r="L461" s="47" t="s">
        <v>210</v>
      </c>
      <c r="M461" s="58">
        <v>78</v>
      </c>
      <c r="N461" s="47" t="s">
        <v>210</v>
      </c>
      <c r="O461" s="47" t="s">
        <v>210</v>
      </c>
      <c r="P461" s="47" t="s">
        <v>210</v>
      </c>
      <c r="Q461" s="47" t="s">
        <v>210</v>
      </c>
      <c r="R461" s="47" t="s">
        <v>210</v>
      </c>
      <c r="S461" s="47" t="s">
        <v>210</v>
      </c>
      <c r="T461" s="47" t="s">
        <v>210</v>
      </c>
      <c r="U461" s="47" t="s">
        <v>210</v>
      </c>
      <c r="V461" s="47" t="s">
        <v>210</v>
      </c>
      <c r="W461" s="47" t="s">
        <v>210</v>
      </c>
      <c r="X461" s="47" t="s">
        <v>210</v>
      </c>
      <c r="Y461" s="47" t="s">
        <v>210</v>
      </c>
      <c r="Z461" s="47" t="s">
        <v>210</v>
      </c>
      <c r="AA461" s="47" t="s">
        <v>210</v>
      </c>
    </row>
    <row r="462" spans="1:27" s="5" customFormat="1" ht="15.75" x14ac:dyDescent="0.25">
      <c r="A462" s="209"/>
      <c r="B462" s="195"/>
      <c r="C462" s="16" t="s">
        <v>104</v>
      </c>
      <c r="D462" s="203"/>
      <c r="E462" s="87" t="s">
        <v>292</v>
      </c>
      <c r="F462" s="53">
        <f t="shared" si="82"/>
        <v>0</v>
      </c>
      <c r="G462" s="87" t="s">
        <v>294</v>
      </c>
      <c r="H462" s="53"/>
      <c r="I462" s="87"/>
      <c r="J462" s="87"/>
      <c r="K462" s="58">
        <v>78</v>
      </c>
      <c r="L462" s="47" t="s">
        <v>210</v>
      </c>
      <c r="M462" s="58">
        <v>78</v>
      </c>
      <c r="N462" s="47" t="s">
        <v>210</v>
      </c>
      <c r="O462" s="47" t="s">
        <v>210</v>
      </c>
      <c r="P462" s="47" t="s">
        <v>210</v>
      </c>
      <c r="Q462" s="47" t="s">
        <v>210</v>
      </c>
      <c r="R462" s="47" t="s">
        <v>210</v>
      </c>
      <c r="S462" s="47" t="s">
        <v>210</v>
      </c>
      <c r="T462" s="47" t="s">
        <v>210</v>
      </c>
      <c r="U462" s="47" t="s">
        <v>210</v>
      </c>
      <c r="V462" s="47" t="s">
        <v>210</v>
      </c>
      <c r="W462" s="47" t="s">
        <v>210</v>
      </c>
      <c r="X462" s="47" t="s">
        <v>210</v>
      </c>
      <c r="Y462" s="47" t="s">
        <v>210</v>
      </c>
      <c r="Z462" s="47" t="s">
        <v>210</v>
      </c>
      <c r="AA462" s="47" t="s">
        <v>210</v>
      </c>
    </row>
    <row r="463" spans="1:27" s="5" customFormat="1" ht="15.75" x14ac:dyDescent="0.25">
      <c r="A463" s="209"/>
      <c r="B463" s="201" t="s">
        <v>380</v>
      </c>
      <c r="C463" s="16" t="s">
        <v>0</v>
      </c>
      <c r="D463" s="231" t="s">
        <v>80</v>
      </c>
      <c r="E463" s="87" t="s">
        <v>292</v>
      </c>
      <c r="F463" s="53">
        <f>((K463/L463)*100)-100</f>
        <v>1.3513513513513544</v>
      </c>
      <c r="G463" s="96" t="str">
        <f>IF(F463&gt;0,"↑","↓")</f>
        <v>↑</v>
      </c>
      <c r="H463" s="53"/>
      <c r="I463" s="87"/>
      <c r="J463" s="87"/>
      <c r="K463" s="58">
        <v>75</v>
      </c>
      <c r="L463" s="58">
        <v>74</v>
      </c>
      <c r="M463" s="58">
        <v>74</v>
      </c>
      <c r="N463" s="47" t="s">
        <v>210</v>
      </c>
      <c r="O463" s="47" t="s">
        <v>210</v>
      </c>
      <c r="P463" s="47" t="s">
        <v>210</v>
      </c>
      <c r="Q463" s="47" t="s">
        <v>210</v>
      </c>
      <c r="R463" s="47" t="s">
        <v>210</v>
      </c>
      <c r="S463" s="47" t="s">
        <v>210</v>
      </c>
      <c r="T463" s="47" t="s">
        <v>210</v>
      </c>
      <c r="U463" s="47" t="s">
        <v>210</v>
      </c>
      <c r="V463" s="47" t="s">
        <v>210</v>
      </c>
      <c r="W463" s="47" t="s">
        <v>210</v>
      </c>
      <c r="X463" s="47" t="s">
        <v>210</v>
      </c>
      <c r="Y463" s="47" t="s">
        <v>210</v>
      </c>
      <c r="Z463" s="47" t="s">
        <v>210</v>
      </c>
      <c r="AA463" s="47" t="s">
        <v>210</v>
      </c>
    </row>
    <row r="464" spans="1:27" s="5" customFormat="1" ht="15.75" x14ac:dyDescent="0.25">
      <c r="A464" s="209"/>
      <c r="B464" s="194"/>
      <c r="C464" s="16" t="s">
        <v>103</v>
      </c>
      <c r="D464" s="202"/>
      <c r="E464" s="87" t="s">
        <v>292</v>
      </c>
      <c r="F464" s="53">
        <f t="shared" ref="F464:F471" si="84">((K464/L464)*100)-100</f>
        <v>0</v>
      </c>
      <c r="G464" s="87" t="s">
        <v>294</v>
      </c>
      <c r="H464" s="53"/>
      <c r="I464" s="87"/>
      <c r="J464" s="87"/>
      <c r="K464" s="58">
        <v>70</v>
      </c>
      <c r="L464" s="58">
        <v>70</v>
      </c>
      <c r="M464" s="58">
        <v>71</v>
      </c>
      <c r="N464" s="58">
        <v>71</v>
      </c>
      <c r="O464" s="58">
        <v>71</v>
      </c>
      <c r="P464" s="58">
        <v>69</v>
      </c>
      <c r="Q464" s="58">
        <v>69</v>
      </c>
      <c r="R464" s="47" t="s">
        <v>210</v>
      </c>
      <c r="S464" s="47" t="s">
        <v>210</v>
      </c>
      <c r="T464" s="47" t="s">
        <v>210</v>
      </c>
      <c r="U464" s="47" t="s">
        <v>210</v>
      </c>
      <c r="V464" s="47" t="s">
        <v>210</v>
      </c>
      <c r="W464" s="47" t="s">
        <v>210</v>
      </c>
      <c r="X464" s="47" t="s">
        <v>210</v>
      </c>
      <c r="Y464" s="47" t="s">
        <v>210</v>
      </c>
      <c r="Z464" s="47" t="s">
        <v>210</v>
      </c>
      <c r="AA464" s="47" t="s">
        <v>210</v>
      </c>
    </row>
    <row r="465" spans="1:27" s="5" customFormat="1" ht="15.75" x14ac:dyDescent="0.25">
      <c r="A465" s="209"/>
      <c r="B465" s="195"/>
      <c r="C465" s="16" t="s">
        <v>104</v>
      </c>
      <c r="D465" s="203"/>
      <c r="E465" s="87" t="s">
        <v>292</v>
      </c>
      <c r="F465" s="53">
        <f t="shared" si="84"/>
        <v>2.409638554216869</v>
      </c>
      <c r="G465" s="96" t="str">
        <f t="shared" ref="G465:G471" si="85">IF(F465&gt;0,"↑","↓")</f>
        <v>↑</v>
      </c>
      <c r="H465" s="53"/>
      <c r="I465" s="87"/>
      <c r="J465" s="87"/>
      <c r="K465" s="58">
        <v>85</v>
      </c>
      <c r="L465" s="58">
        <v>83</v>
      </c>
      <c r="M465" s="58">
        <v>81</v>
      </c>
      <c r="N465" s="58">
        <v>82</v>
      </c>
      <c r="O465" s="58">
        <v>80</v>
      </c>
      <c r="P465" s="58">
        <v>79</v>
      </c>
      <c r="Q465" s="58">
        <v>78</v>
      </c>
      <c r="R465" s="47" t="s">
        <v>210</v>
      </c>
      <c r="S465" s="47" t="s">
        <v>210</v>
      </c>
      <c r="T465" s="47" t="s">
        <v>210</v>
      </c>
      <c r="U465" s="47" t="s">
        <v>210</v>
      </c>
      <c r="V465" s="47" t="s">
        <v>210</v>
      </c>
      <c r="W465" s="47" t="s">
        <v>210</v>
      </c>
      <c r="X465" s="47" t="s">
        <v>210</v>
      </c>
      <c r="Y465" s="47" t="s">
        <v>210</v>
      </c>
      <c r="Z465" s="47" t="s">
        <v>210</v>
      </c>
      <c r="AA465" s="47" t="s">
        <v>210</v>
      </c>
    </row>
    <row r="466" spans="1:27" s="5" customFormat="1" ht="15.75" x14ac:dyDescent="0.25">
      <c r="A466" s="209"/>
      <c r="B466" s="201" t="s">
        <v>381</v>
      </c>
      <c r="C466" s="16" t="s">
        <v>0</v>
      </c>
      <c r="D466" s="231" t="s">
        <v>80</v>
      </c>
      <c r="E466" s="87" t="s">
        <v>292</v>
      </c>
      <c r="F466" s="53">
        <f t="shared" si="84"/>
        <v>-1.7857142857142918</v>
      </c>
      <c r="G466" s="97" t="str">
        <f t="shared" si="85"/>
        <v>↓</v>
      </c>
      <c r="H466" s="53"/>
      <c r="I466" s="87"/>
      <c r="J466" s="87"/>
      <c r="K466" s="58">
        <v>55</v>
      </c>
      <c r="L466" s="58">
        <v>56</v>
      </c>
      <c r="M466" s="58">
        <v>54</v>
      </c>
      <c r="N466" s="58">
        <v>56</v>
      </c>
      <c r="O466" s="58">
        <v>55</v>
      </c>
      <c r="P466" s="58">
        <v>53</v>
      </c>
      <c r="Q466" s="58">
        <v>53</v>
      </c>
      <c r="R466" s="47" t="s">
        <v>210</v>
      </c>
      <c r="S466" s="47" t="s">
        <v>210</v>
      </c>
      <c r="T466" s="47" t="s">
        <v>210</v>
      </c>
      <c r="U466" s="47" t="s">
        <v>210</v>
      </c>
      <c r="V466" s="47" t="s">
        <v>210</v>
      </c>
      <c r="W466" s="47" t="s">
        <v>210</v>
      </c>
      <c r="X466" s="47" t="s">
        <v>210</v>
      </c>
      <c r="Y466" s="47" t="s">
        <v>210</v>
      </c>
      <c r="Z466" s="47" t="s">
        <v>210</v>
      </c>
      <c r="AA466" s="47" t="s">
        <v>210</v>
      </c>
    </row>
    <row r="467" spans="1:27" s="5" customFormat="1" ht="15.75" x14ac:dyDescent="0.25">
      <c r="A467" s="209"/>
      <c r="B467" s="194"/>
      <c r="C467" s="16" t="s">
        <v>103</v>
      </c>
      <c r="D467" s="202"/>
      <c r="E467" s="87" t="s">
        <v>292</v>
      </c>
      <c r="F467" s="53">
        <f t="shared" si="84"/>
        <v>-2</v>
      </c>
      <c r="G467" s="97" t="str">
        <f t="shared" si="85"/>
        <v>↓</v>
      </c>
      <c r="H467" s="53"/>
      <c r="I467" s="87"/>
      <c r="J467" s="87"/>
      <c r="K467" s="58">
        <v>49</v>
      </c>
      <c r="L467" s="58">
        <v>50</v>
      </c>
      <c r="M467" s="58">
        <v>49</v>
      </c>
      <c r="N467" s="58">
        <v>50</v>
      </c>
      <c r="O467" s="58">
        <v>50</v>
      </c>
      <c r="P467" s="58">
        <v>48</v>
      </c>
      <c r="Q467" s="58">
        <v>48</v>
      </c>
      <c r="R467" s="47" t="s">
        <v>210</v>
      </c>
      <c r="S467" s="47" t="s">
        <v>210</v>
      </c>
      <c r="T467" s="47" t="s">
        <v>210</v>
      </c>
      <c r="U467" s="47" t="s">
        <v>210</v>
      </c>
      <c r="V467" s="47" t="s">
        <v>210</v>
      </c>
      <c r="W467" s="47" t="s">
        <v>210</v>
      </c>
      <c r="X467" s="47" t="s">
        <v>210</v>
      </c>
      <c r="Y467" s="47" t="s">
        <v>210</v>
      </c>
      <c r="Z467" s="47" t="s">
        <v>210</v>
      </c>
      <c r="AA467" s="47" t="s">
        <v>210</v>
      </c>
    </row>
    <row r="468" spans="1:27" s="5" customFormat="1" ht="15.75" x14ac:dyDescent="0.25">
      <c r="A468" s="209"/>
      <c r="B468" s="195"/>
      <c r="C468" s="16" t="s">
        <v>104</v>
      </c>
      <c r="D468" s="203"/>
      <c r="E468" s="87" t="s">
        <v>292</v>
      </c>
      <c r="F468" s="53">
        <f t="shared" si="84"/>
        <v>-2.8571428571428612</v>
      </c>
      <c r="G468" s="97" t="str">
        <f t="shared" si="85"/>
        <v>↓</v>
      </c>
      <c r="H468" s="53"/>
      <c r="I468" s="87"/>
      <c r="J468" s="87"/>
      <c r="K468" s="58">
        <v>68</v>
      </c>
      <c r="L468" s="58">
        <v>70</v>
      </c>
      <c r="M468" s="58">
        <v>66</v>
      </c>
      <c r="N468" s="58">
        <v>69</v>
      </c>
      <c r="O468" s="58">
        <v>66</v>
      </c>
      <c r="P468" s="58">
        <v>66</v>
      </c>
      <c r="Q468" s="58">
        <v>64</v>
      </c>
      <c r="R468" s="47" t="s">
        <v>210</v>
      </c>
      <c r="S468" s="47" t="s">
        <v>210</v>
      </c>
      <c r="T468" s="47" t="s">
        <v>210</v>
      </c>
      <c r="U468" s="47" t="s">
        <v>210</v>
      </c>
      <c r="V468" s="47" t="s">
        <v>210</v>
      </c>
      <c r="W468" s="47" t="s">
        <v>210</v>
      </c>
      <c r="X468" s="47" t="s">
        <v>210</v>
      </c>
      <c r="Y468" s="47" t="s">
        <v>210</v>
      </c>
      <c r="Z468" s="47" t="s">
        <v>210</v>
      </c>
      <c r="AA468" s="47" t="s">
        <v>210</v>
      </c>
    </row>
    <row r="469" spans="1:27" s="5" customFormat="1" ht="15.75" x14ac:dyDescent="0.25">
      <c r="A469" s="209"/>
      <c r="B469" s="201" t="s">
        <v>382</v>
      </c>
      <c r="C469" s="16" t="s">
        <v>0</v>
      </c>
      <c r="D469" s="231" t="s">
        <v>80</v>
      </c>
      <c r="E469" s="87" t="s">
        <v>292</v>
      </c>
      <c r="F469" s="53">
        <f t="shared" si="84"/>
        <v>-3.8461538461538396</v>
      </c>
      <c r="G469" s="97" t="str">
        <f t="shared" si="85"/>
        <v>↓</v>
      </c>
      <c r="H469" s="53"/>
      <c r="I469" s="87"/>
      <c r="J469" s="87"/>
      <c r="K469" s="58">
        <v>50</v>
      </c>
      <c r="L469" s="58">
        <v>52</v>
      </c>
      <c r="M469" s="58">
        <v>53</v>
      </c>
      <c r="N469" s="58">
        <v>51</v>
      </c>
      <c r="O469" s="58">
        <v>49</v>
      </c>
      <c r="P469" s="58">
        <v>49</v>
      </c>
      <c r="Q469" s="58">
        <v>48</v>
      </c>
      <c r="R469" s="47" t="s">
        <v>210</v>
      </c>
      <c r="S469" s="47" t="s">
        <v>210</v>
      </c>
      <c r="T469" s="47" t="s">
        <v>210</v>
      </c>
      <c r="U469" s="47" t="s">
        <v>210</v>
      </c>
      <c r="V469" s="47" t="s">
        <v>210</v>
      </c>
      <c r="W469" s="47" t="s">
        <v>210</v>
      </c>
      <c r="X469" s="47" t="s">
        <v>210</v>
      </c>
      <c r="Y469" s="47" t="s">
        <v>210</v>
      </c>
      <c r="Z469" s="47" t="s">
        <v>210</v>
      </c>
      <c r="AA469" s="47" t="s">
        <v>210</v>
      </c>
    </row>
    <row r="470" spans="1:27" s="5" customFormat="1" ht="15.75" x14ac:dyDescent="0.25">
      <c r="A470" s="209"/>
      <c r="B470" s="194"/>
      <c r="C470" s="16" t="s">
        <v>103</v>
      </c>
      <c r="D470" s="202"/>
      <c r="E470" s="87" t="s">
        <v>292</v>
      </c>
      <c r="F470" s="53">
        <f t="shared" si="84"/>
        <v>0</v>
      </c>
      <c r="G470" s="87" t="s">
        <v>294</v>
      </c>
      <c r="H470" s="53"/>
      <c r="I470" s="87"/>
      <c r="J470" s="87"/>
      <c r="K470" s="58">
        <v>48</v>
      </c>
      <c r="L470" s="58">
        <v>48</v>
      </c>
      <c r="M470" s="58">
        <v>51</v>
      </c>
      <c r="N470" s="58">
        <v>49</v>
      </c>
      <c r="O470" s="58">
        <v>46</v>
      </c>
      <c r="P470" s="58">
        <v>46</v>
      </c>
      <c r="Q470" s="58">
        <v>45</v>
      </c>
      <c r="R470" s="47" t="s">
        <v>210</v>
      </c>
      <c r="S470" s="47" t="s">
        <v>210</v>
      </c>
      <c r="T470" s="47" t="s">
        <v>210</v>
      </c>
      <c r="U470" s="47" t="s">
        <v>210</v>
      </c>
      <c r="V470" s="47" t="s">
        <v>210</v>
      </c>
      <c r="W470" s="47" t="s">
        <v>210</v>
      </c>
      <c r="X470" s="47" t="s">
        <v>210</v>
      </c>
      <c r="Y470" s="47" t="s">
        <v>210</v>
      </c>
      <c r="Z470" s="47" t="s">
        <v>210</v>
      </c>
      <c r="AA470" s="47" t="s">
        <v>210</v>
      </c>
    </row>
    <row r="471" spans="1:27" s="5" customFormat="1" ht="15.75" x14ac:dyDescent="0.25">
      <c r="A471" s="209"/>
      <c r="B471" s="195"/>
      <c r="C471" s="16" t="s">
        <v>104</v>
      </c>
      <c r="D471" s="203"/>
      <c r="E471" s="87" t="s">
        <v>292</v>
      </c>
      <c r="F471" s="53">
        <f t="shared" si="84"/>
        <v>-8.0645161290322562</v>
      </c>
      <c r="G471" s="97" t="str">
        <f t="shared" si="85"/>
        <v>↓</v>
      </c>
      <c r="H471" s="53"/>
      <c r="I471" s="87"/>
      <c r="J471" s="87"/>
      <c r="K471" s="58">
        <v>57</v>
      </c>
      <c r="L471" s="58">
        <v>62</v>
      </c>
      <c r="M471" s="58">
        <v>58</v>
      </c>
      <c r="N471" s="58">
        <v>59</v>
      </c>
      <c r="O471" s="58">
        <v>59</v>
      </c>
      <c r="P471" s="58">
        <v>57</v>
      </c>
      <c r="Q471" s="58">
        <v>57</v>
      </c>
      <c r="R471" s="47" t="s">
        <v>210</v>
      </c>
      <c r="S471" s="47" t="s">
        <v>210</v>
      </c>
      <c r="T471" s="47" t="s">
        <v>210</v>
      </c>
      <c r="U471" s="47" t="s">
        <v>210</v>
      </c>
      <c r="V471" s="47" t="s">
        <v>210</v>
      </c>
      <c r="W471" s="47" t="s">
        <v>210</v>
      </c>
      <c r="X471" s="47" t="s">
        <v>210</v>
      </c>
      <c r="Y471" s="47" t="s">
        <v>210</v>
      </c>
      <c r="Z471" s="47" t="s">
        <v>210</v>
      </c>
      <c r="AA471" s="47" t="s">
        <v>210</v>
      </c>
    </row>
    <row r="472" spans="1:27" s="5" customFormat="1" ht="26.25" x14ac:dyDescent="0.25">
      <c r="A472" s="209"/>
      <c r="B472" s="163" t="s">
        <v>356</v>
      </c>
      <c r="C472" s="16" t="s">
        <v>0</v>
      </c>
      <c r="D472" s="164" t="s">
        <v>154</v>
      </c>
      <c r="E472" s="87" t="s">
        <v>292</v>
      </c>
      <c r="F472" s="53"/>
      <c r="G472" s="87"/>
      <c r="H472" s="53"/>
      <c r="I472" s="87"/>
      <c r="J472" s="87"/>
      <c r="K472" s="47">
        <v>2.4</v>
      </c>
      <c r="L472" s="47" t="s">
        <v>210</v>
      </c>
      <c r="M472" s="47" t="s">
        <v>210</v>
      </c>
      <c r="N472" s="47" t="s">
        <v>210</v>
      </c>
      <c r="O472" s="47" t="s">
        <v>210</v>
      </c>
      <c r="P472" s="47" t="s">
        <v>210</v>
      </c>
      <c r="Q472" s="47" t="s">
        <v>210</v>
      </c>
      <c r="R472" s="47" t="s">
        <v>210</v>
      </c>
      <c r="S472" s="47" t="s">
        <v>210</v>
      </c>
      <c r="T472" s="47" t="s">
        <v>210</v>
      </c>
      <c r="U472" s="47" t="s">
        <v>210</v>
      </c>
      <c r="V472" s="47" t="s">
        <v>210</v>
      </c>
      <c r="W472" s="47" t="s">
        <v>210</v>
      </c>
      <c r="X472" s="47" t="s">
        <v>210</v>
      </c>
      <c r="Y472" s="47" t="s">
        <v>210</v>
      </c>
      <c r="Z472" s="47" t="s">
        <v>210</v>
      </c>
      <c r="AA472" s="47" t="s">
        <v>210</v>
      </c>
    </row>
    <row r="473" spans="1:27" s="5" customFormat="1" ht="26.25" x14ac:dyDescent="0.25">
      <c r="A473" s="209"/>
      <c r="B473" s="163" t="s">
        <v>356</v>
      </c>
      <c r="C473" s="16" t="s">
        <v>54</v>
      </c>
      <c r="D473" s="164" t="s">
        <v>154</v>
      </c>
      <c r="E473" s="87" t="s">
        <v>292</v>
      </c>
      <c r="F473" s="53"/>
      <c r="G473" s="87"/>
      <c r="H473" s="53"/>
      <c r="I473" s="87"/>
      <c r="J473" s="87"/>
      <c r="K473" s="47">
        <v>2.8</v>
      </c>
      <c r="L473" s="47" t="s">
        <v>210</v>
      </c>
      <c r="M473" s="47" t="s">
        <v>210</v>
      </c>
      <c r="N473" s="47" t="s">
        <v>210</v>
      </c>
      <c r="O473" s="47" t="s">
        <v>210</v>
      </c>
      <c r="P473" s="47" t="s">
        <v>210</v>
      </c>
      <c r="Q473" s="47" t="s">
        <v>210</v>
      </c>
      <c r="R473" s="47" t="s">
        <v>210</v>
      </c>
      <c r="S473" s="47" t="s">
        <v>210</v>
      </c>
      <c r="T473" s="47" t="s">
        <v>210</v>
      </c>
      <c r="U473" s="47" t="s">
        <v>210</v>
      </c>
      <c r="V473" s="47" t="s">
        <v>210</v>
      </c>
      <c r="W473" s="47" t="s">
        <v>210</v>
      </c>
      <c r="X473" s="47" t="s">
        <v>210</v>
      </c>
      <c r="Y473" s="47" t="s">
        <v>210</v>
      </c>
      <c r="Z473" s="47" t="s">
        <v>210</v>
      </c>
      <c r="AA473" s="47" t="s">
        <v>210</v>
      </c>
    </row>
    <row r="474" spans="1:27" s="5" customFormat="1" ht="26.25" x14ac:dyDescent="0.25">
      <c r="A474" s="209"/>
      <c r="B474" s="163" t="s">
        <v>356</v>
      </c>
      <c r="C474" s="16" t="s">
        <v>43</v>
      </c>
      <c r="D474" s="164" t="s">
        <v>154</v>
      </c>
      <c r="E474" s="87" t="s">
        <v>292</v>
      </c>
      <c r="F474" s="53"/>
      <c r="G474" s="87"/>
      <c r="H474" s="53"/>
      <c r="I474" s="87"/>
      <c r="J474" s="87"/>
      <c r="K474" s="47">
        <v>2.2000000000000002</v>
      </c>
      <c r="L474" s="47" t="s">
        <v>210</v>
      </c>
      <c r="M474" s="47" t="s">
        <v>210</v>
      </c>
      <c r="N474" s="47" t="s">
        <v>210</v>
      </c>
      <c r="O474" s="47" t="s">
        <v>210</v>
      </c>
      <c r="P474" s="47" t="s">
        <v>210</v>
      </c>
      <c r="Q474" s="47" t="s">
        <v>210</v>
      </c>
      <c r="R474" s="47" t="s">
        <v>210</v>
      </c>
      <c r="S474" s="47" t="s">
        <v>210</v>
      </c>
      <c r="T474" s="47" t="s">
        <v>210</v>
      </c>
      <c r="U474" s="47" t="s">
        <v>210</v>
      </c>
      <c r="V474" s="47" t="s">
        <v>210</v>
      </c>
      <c r="W474" s="47" t="s">
        <v>210</v>
      </c>
      <c r="X474" s="47" t="s">
        <v>210</v>
      </c>
      <c r="Y474" s="47" t="s">
        <v>210</v>
      </c>
      <c r="Z474" s="47" t="s">
        <v>210</v>
      </c>
      <c r="AA474" s="47" t="s">
        <v>210</v>
      </c>
    </row>
    <row r="475" spans="1:27" s="5" customFormat="1" ht="15.75" x14ac:dyDescent="0.25">
      <c r="A475" s="196" t="s">
        <v>114</v>
      </c>
      <c r="B475" s="205" t="s">
        <v>318</v>
      </c>
      <c r="C475" s="38" t="s">
        <v>416</v>
      </c>
      <c r="D475" s="206" t="s">
        <v>80</v>
      </c>
      <c r="E475" s="87" t="s">
        <v>292</v>
      </c>
      <c r="F475" s="53"/>
      <c r="G475" s="87"/>
      <c r="H475" s="53"/>
      <c r="I475" s="87"/>
      <c r="J475" s="87"/>
      <c r="K475" s="47">
        <v>15.6</v>
      </c>
      <c r="L475" s="47" t="s">
        <v>210</v>
      </c>
      <c r="M475" s="47" t="s">
        <v>210</v>
      </c>
      <c r="N475" s="47" t="s">
        <v>210</v>
      </c>
      <c r="O475" s="47" t="s">
        <v>210</v>
      </c>
      <c r="P475" s="47" t="s">
        <v>210</v>
      </c>
      <c r="Q475" s="47" t="s">
        <v>210</v>
      </c>
      <c r="R475" s="47" t="s">
        <v>210</v>
      </c>
      <c r="S475" s="47" t="s">
        <v>210</v>
      </c>
      <c r="T475" s="47" t="s">
        <v>210</v>
      </c>
      <c r="U475" s="47" t="s">
        <v>210</v>
      </c>
      <c r="V475" s="47" t="s">
        <v>210</v>
      </c>
      <c r="W475" s="47" t="s">
        <v>210</v>
      </c>
      <c r="X475" s="47" t="s">
        <v>210</v>
      </c>
      <c r="Y475" s="47" t="s">
        <v>210</v>
      </c>
      <c r="Z475" s="47" t="s">
        <v>210</v>
      </c>
      <c r="AA475" s="47" t="s">
        <v>210</v>
      </c>
    </row>
    <row r="476" spans="1:27" s="5" customFormat="1" ht="15.75" x14ac:dyDescent="0.25">
      <c r="A476" s="194"/>
      <c r="B476" s="194"/>
      <c r="C476" s="39" t="s">
        <v>42</v>
      </c>
      <c r="D476" s="207"/>
      <c r="E476" s="87" t="s">
        <v>292</v>
      </c>
      <c r="F476" s="53"/>
      <c r="G476" s="87"/>
      <c r="H476" s="53"/>
      <c r="I476" s="87"/>
      <c r="J476" s="87"/>
      <c r="K476" s="47">
        <v>15.6</v>
      </c>
      <c r="L476" s="47" t="s">
        <v>210</v>
      </c>
      <c r="M476" s="47" t="s">
        <v>210</v>
      </c>
      <c r="N476" s="47" t="s">
        <v>210</v>
      </c>
      <c r="O476" s="47" t="s">
        <v>210</v>
      </c>
      <c r="P476" s="47" t="s">
        <v>210</v>
      </c>
      <c r="Q476" s="47" t="s">
        <v>210</v>
      </c>
      <c r="R476" s="47" t="s">
        <v>210</v>
      </c>
      <c r="S476" s="47" t="s">
        <v>210</v>
      </c>
      <c r="T476" s="47" t="s">
        <v>210</v>
      </c>
      <c r="U476" s="47" t="s">
        <v>210</v>
      </c>
      <c r="V476" s="47" t="s">
        <v>210</v>
      </c>
      <c r="W476" s="47" t="s">
        <v>210</v>
      </c>
      <c r="X476" s="47" t="s">
        <v>210</v>
      </c>
      <c r="Y476" s="47" t="s">
        <v>210</v>
      </c>
      <c r="Z476" s="47" t="s">
        <v>210</v>
      </c>
      <c r="AA476" s="47" t="s">
        <v>210</v>
      </c>
    </row>
    <row r="477" spans="1:27" s="5" customFormat="1" ht="15.75" x14ac:dyDescent="0.25">
      <c r="A477" s="194"/>
      <c r="B477" s="194"/>
      <c r="C477" s="39" t="s">
        <v>43</v>
      </c>
      <c r="D477" s="207"/>
      <c r="E477" s="87" t="s">
        <v>292</v>
      </c>
      <c r="F477" s="53"/>
      <c r="G477" s="87"/>
      <c r="H477" s="53"/>
      <c r="I477" s="87"/>
      <c r="J477" s="87"/>
      <c r="K477" s="47">
        <v>15.6</v>
      </c>
      <c r="L477" s="47" t="s">
        <v>210</v>
      </c>
      <c r="M477" s="47" t="s">
        <v>210</v>
      </c>
      <c r="N477" s="47" t="s">
        <v>210</v>
      </c>
      <c r="O477" s="47" t="s">
        <v>210</v>
      </c>
      <c r="P477" s="47" t="s">
        <v>210</v>
      </c>
      <c r="Q477" s="47" t="s">
        <v>210</v>
      </c>
      <c r="R477" s="47" t="s">
        <v>210</v>
      </c>
      <c r="S477" s="47" t="s">
        <v>210</v>
      </c>
      <c r="T477" s="47" t="s">
        <v>210</v>
      </c>
      <c r="U477" s="47" t="s">
        <v>210</v>
      </c>
      <c r="V477" s="47" t="s">
        <v>210</v>
      </c>
      <c r="W477" s="47" t="s">
        <v>210</v>
      </c>
      <c r="X477" s="47" t="s">
        <v>210</v>
      </c>
      <c r="Y477" s="47" t="s">
        <v>210</v>
      </c>
      <c r="Z477" s="47" t="s">
        <v>210</v>
      </c>
      <c r="AA477" s="47" t="s">
        <v>210</v>
      </c>
    </row>
    <row r="478" spans="1:27" s="5" customFormat="1" ht="15.75" x14ac:dyDescent="0.25">
      <c r="A478" s="194"/>
      <c r="B478" s="194"/>
      <c r="C478" s="39" t="s">
        <v>1</v>
      </c>
      <c r="D478" s="207"/>
      <c r="E478" s="87" t="s">
        <v>292</v>
      </c>
      <c r="F478" s="53"/>
      <c r="G478" s="87"/>
      <c r="H478" s="53"/>
      <c r="I478" s="87"/>
      <c r="J478" s="87"/>
      <c r="K478" s="47">
        <v>18.5</v>
      </c>
      <c r="L478" s="47" t="s">
        <v>210</v>
      </c>
      <c r="M478" s="47" t="s">
        <v>210</v>
      </c>
      <c r="N478" s="47" t="s">
        <v>210</v>
      </c>
      <c r="O478" s="47" t="s">
        <v>210</v>
      </c>
      <c r="P478" s="47" t="s">
        <v>210</v>
      </c>
      <c r="Q478" s="47" t="s">
        <v>210</v>
      </c>
      <c r="R478" s="47" t="s">
        <v>210</v>
      </c>
      <c r="S478" s="47" t="s">
        <v>210</v>
      </c>
      <c r="T478" s="47" t="s">
        <v>210</v>
      </c>
      <c r="U478" s="47" t="s">
        <v>210</v>
      </c>
      <c r="V478" s="47" t="s">
        <v>210</v>
      </c>
      <c r="W478" s="47" t="s">
        <v>210</v>
      </c>
      <c r="X478" s="47" t="s">
        <v>210</v>
      </c>
      <c r="Y478" s="47" t="s">
        <v>210</v>
      </c>
      <c r="Z478" s="47" t="s">
        <v>210</v>
      </c>
      <c r="AA478" s="47" t="s">
        <v>210</v>
      </c>
    </row>
    <row r="479" spans="1:27" s="5" customFormat="1" ht="15.75" x14ac:dyDescent="0.25">
      <c r="A479" s="194"/>
      <c r="B479" s="194"/>
      <c r="C479" s="39" t="s">
        <v>4</v>
      </c>
      <c r="D479" s="207"/>
      <c r="E479" s="87" t="s">
        <v>292</v>
      </c>
      <c r="F479" s="53"/>
      <c r="G479" s="87"/>
      <c r="H479" s="53"/>
      <c r="I479" s="87"/>
      <c r="J479" s="87"/>
      <c r="K479" s="47">
        <v>3.2</v>
      </c>
      <c r="L479" s="47" t="s">
        <v>210</v>
      </c>
      <c r="M479" s="47" t="s">
        <v>210</v>
      </c>
      <c r="N479" s="47" t="s">
        <v>210</v>
      </c>
      <c r="O479" s="47" t="s">
        <v>210</v>
      </c>
      <c r="P479" s="47" t="s">
        <v>210</v>
      </c>
      <c r="Q479" s="47" t="s">
        <v>210</v>
      </c>
      <c r="R479" s="47" t="s">
        <v>210</v>
      </c>
      <c r="S479" s="47" t="s">
        <v>210</v>
      </c>
      <c r="T479" s="47" t="s">
        <v>210</v>
      </c>
      <c r="U479" s="47" t="s">
        <v>210</v>
      </c>
      <c r="V479" s="47" t="s">
        <v>210</v>
      </c>
      <c r="W479" s="47" t="s">
        <v>210</v>
      </c>
      <c r="X479" s="47" t="s">
        <v>210</v>
      </c>
      <c r="Y479" s="47" t="s">
        <v>210</v>
      </c>
      <c r="Z479" s="47" t="s">
        <v>210</v>
      </c>
      <c r="AA479" s="47" t="s">
        <v>210</v>
      </c>
    </row>
    <row r="480" spans="1:27" s="5" customFormat="1" ht="15.75" x14ac:dyDescent="0.25">
      <c r="A480" s="194"/>
      <c r="B480" s="194"/>
      <c r="C480" s="39" t="s">
        <v>260</v>
      </c>
      <c r="D480" s="207"/>
      <c r="E480" s="87" t="s">
        <v>292</v>
      </c>
      <c r="F480" s="53"/>
      <c r="G480" s="87"/>
      <c r="H480" s="53"/>
      <c r="I480" s="87"/>
      <c r="J480" s="87"/>
      <c r="K480" s="47">
        <v>18.100000000000001</v>
      </c>
      <c r="L480" s="47" t="s">
        <v>210</v>
      </c>
      <c r="M480" s="47" t="s">
        <v>210</v>
      </c>
      <c r="N480" s="47" t="s">
        <v>210</v>
      </c>
      <c r="O480" s="47" t="s">
        <v>210</v>
      </c>
      <c r="P480" s="47" t="s">
        <v>210</v>
      </c>
      <c r="Q480" s="47" t="s">
        <v>210</v>
      </c>
      <c r="R480" s="47" t="s">
        <v>210</v>
      </c>
      <c r="S480" s="47" t="s">
        <v>210</v>
      </c>
      <c r="T480" s="47" t="s">
        <v>210</v>
      </c>
      <c r="U480" s="47" t="s">
        <v>210</v>
      </c>
      <c r="V480" s="47" t="s">
        <v>210</v>
      </c>
      <c r="W480" s="47" t="s">
        <v>210</v>
      </c>
      <c r="X480" s="47" t="s">
        <v>210</v>
      </c>
      <c r="Y480" s="47" t="s">
        <v>210</v>
      </c>
      <c r="Z480" s="47" t="s">
        <v>210</v>
      </c>
      <c r="AA480" s="47" t="s">
        <v>210</v>
      </c>
    </row>
    <row r="481" spans="1:27" s="5" customFormat="1" ht="15.75" x14ac:dyDescent="0.25">
      <c r="A481" s="194"/>
      <c r="B481" s="194"/>
      <c r="C481" s="39" t="s">
        <v>261</v>
      </c>
      <c r="D481" s="207"/>
      <c r="E481" s="87" t="s">
        <v>292</v>
      </c>
      <c r="F481" s="53"/>
      <c r="G481" s="87"/>
      <c r="H481" s="53"/>
      <c r="I481" s="87"/>
      <c r="J481" s="87"/>
      <c r="K481" s="47">
        <v>13.8</v>
      </c>
      <c r="L481" s="47" t="s">
        <v>210</v>
      </c>
      <c r="M481" s="47" t="s">
        <v>210</v>
      </c>
      <c r="N481" s="47" t="s">
        <v>210</v>
      </c>
      <c r="O481" s="47" t="s">
        <v>210</v>
      </c>
      <c r="P481" s="47" t="s">
        <v>210</v>
      </c>
      <c r="Q481" s="47" t="s">
        <v>210</v>
      </c>
      <c r="R481" s="47" t="s">
        <v>210</v>
      </c>
      <c r="S481" s="47" t="s">
        <v>210</v>
      </c>
      <c r="T481" s="47" t="s">
        <v>210</v>
      </c>
      <c r="U481" s="47" t="s">
        <v>210</v>
      </c>
      <c r="V481" s="47" t="s">
        <v>210</v>
      </c>
      <c r="W481" s="47" t="s">
        <v>210</v>
      </c>
      <c r="X481" s="47" t="s">
        <v>210</v>
      </c>
      <c r="Y481" s="47" t="s">
        <v>210</v>
      </c>
      <c r="Z481" s="47" t="s">
        <v>210</v>
      </c>
      <c r="AA481" s="47" t="s">
        <v>210</v>
      </c>
    </row>
    <row r="482" spans="1:27" s="5" customFormat="1" ht="15.75" x14ac:dyDescent="0.25">
      <c r="A482" s="194"/>
      <c r="B482" s="194"/>
      <c r="C482" s="39" t="s">
        <v>262</v>
      </c>
      <c r="D482" s="207"/>
      <c r="E482" s="87" t="s">
        <v>292</v>
      </c>
      <c r="F482" s="53"/>
      <c r="G482" s="87"/>
      <c r="H482" s="53"/>
      <c r="I482" s="53"/>
      <c r="J482" s="87"/>
      <c r="K482" s="47">
        <v>11.1</v>
      </c>
      <c r="L482" s="47" t="s">
        <v>210</v>
      </c>
      <c r="M482" s="47" t="s">
        <v>210</v>
      </c>
      <c r="N482" s="47" t="s">
        <v>210</v>
      </c>
      <c r="O482" s="47" t="s">
        <v>210</v>
      </c>
      <c r="P482" s="47" t="s">
        <v>210</v>
      </c>
      <c r="Q482" s="47" t="s">
        <v>210</v>
      </c>
      <c r="R482" s="47" t="s">
        <v>210</v>
      </c>
      <c r="S482" s="47" t="s">
        <v>210</v>
      </c>
      <c r="T482" s="47" t="s">
        <v>210</v>
      </c>
      <c r="U482" s="47" t="s">
        <v>210</v>
      </c>
      <c r="V482" s="47" t="s">
        <v>210</v>
      </c>
      <c r="W482" s="47" t="s">
        <v>210</v>
      </c>
      <c r="X482" s="47" t="s">
        <v>210</v>
      </c>
      <c r="Y482" s="47" t="s">
        <v>210</v>
      </c>
      <c r="Z482" s="47" t="s">
        <v>210</v>
      </c>
      <c r="AA482" s="47" t="s">
        <v>210</v>
      </c>
    </row>
    <row r="483" spans="1:27" s="5" customFormat="1" ht="26.25" x14ac:dyDescent="0.25">
      <c r="A483" s="194"/>
      <c r="B483" s="194"/>
      <c r="C483" s="39" t="s">
        <v>428</v>
      </c>
      <c r="D483" s="207"/>
      <c r="E483" s="87" t="s">
        <v>292</v>
      </c>
      <c r="F483" s="53"/>
      <c r="G483" s="87"/>
      <c r="H483" s="53"/>
      <c r="I483" s="53"/>
      <c r="J483" s="87"/>
      <c r="K483" s="47">
        <v>11.3</v>
      </c>
      <c r="L483" s="47" t="s">
        <v>210</v>
      </c>
      <c r="M483" s="47" t="s">
        <v>210</v>
      </c>
      <c r="N483" s="47" t="s">
        <v>210</v>
      </c>
      <c r="O483" s="47" t="s">
        <v>210</v>
      </c>
      <c r="P483" s="47" t="s">
        <v>210</v>
      </c>
      <c r="Q483" s="47" t="s">
        <v>210</v>
      </c>
      <c r="R483" s="47" t="s">
        <v>210</v>
      </c>
      <c r="S483" s="47" t="s">
        <v>210</v>
      </c>
      <c r="T483" s="47" t="s">
        <v>210</v>
      </c>
      <c r="U483" s="47" t="s">
        <v>210</v>
      </c>
      <c r="V483" s="47" t="s">
        <v>210</v>
      </c>
      <c r="W483" s="47" t="s">
        <v>210</v>
      </c>
      <c r="X483" s="47" t="s">
        <v>210</v>
      </c>
      <c r="Y483" s="47" t="s">
        <v>210</v>
      </c>
      <c r="Z483" s="47" t="s">
        <v>210</v>
      </c>
      <c r="AA483" s="47" t="s">
        <v>210</v>
      </c>
    </row>
    <row r="484" spans="1:27" s="5" customFormat="1" ht="26.25" x14ac:dyDescent="0.25">
      <c r="A484" s="194"/>
      <c r="B484" s="194"/>
      <c r="C484" s="39" t="s">
        <v>429</v>
      </c>
      <c r="D484" s="207"/>
      <c r="E484" s="87" t="s">
        <v>292</v>
      </c>
      <c r="F484" s="53"/>
      <c r="G484" s="87"/>
      <c r="H484" s="53"/>
      <c r="I484" s="53"/>
      <c r="J484" s="87"/>
      <c r="K484" s="47">
        <v>16.399999999999999</v>
      </c>
      <c r="L484" s="47" t="s">
        <v>210</v>
      </c>
      <c r="M484" s="47" t="s">
        <v>210</v>
      </c>
      <c r="N484" s="47" t="s">
        <v>210</v>
      </c>
      <c r="O484" s="47" t="s">
        <v>210</v>
      </c>
      <c r="P484" s="47" t="s">
        <v>210</v>
      </c>
      <c r="Q484" s="47" t="s">
        <v>210</v>
      </c>
      <c r="R484" s="47" t="s">
        <v>210</v>
      </c>
      <c r="S484" s="47" t="s">
        <v>210</v>
      </c>
      <c r="T484" s="47" t="s">
        <v>210</v>
      </c>
      <c r="U484" s="47" t="s">
        <v>210</v>
      </c>
      <c r="V484" s="47" t="s">
        <v>210</v>
      </c>
      <c r="W484" s="47" t="s">
        <v>210</v>
      </c>
      <c r="X484" s="47" t="s">
        <v>210</v>
      </c>
      <c r="Y484" s="47" t="s">
        <v>210</v>
      </c>
      <c r="Z484" s="47" t="s">
        <v>210</v>
      </c>
      <c r="AA484" s="47" t="s">
        <v>210</v>
      </c>
    </row>
    <row r="485" spans="1:27" s="5" customFormat="1" ht="26.25" x14ac:dyDescent="0.25">
      <c r="A485" s="194"/>
      <c r="B485" s="194"/>
      <c r="C485" s="39" t="s">
        <v>430</v>
      </c>
      <c r="D485" s="207"/>
      <c r="E485" s="87" t="s">
        <v>292</v>
      </c>
      <c r="F485" s="53"/>
      <c r="G485" s="87"/>
      <c r="H485" s="53"/>
      <c r="I485" s="53"/>
      <c r="J485" s="87"/>
      <c r="K485" s="47">
        <v>18.8</v>
      </c>
      <c r="L485" s="47" t="s">
        <v>210</v>
      </c>
      <c r="M485" s="47" t="s">
        <v>210</v>
      </c>
      <c r="N485" s="47" t="s">
        <v>210</v>
      </c>
      <c r="O485" s="47" t="s">
        <v>210</v>
      </c>
      <c r="P485" s="47" t="s">
        <v>210</v>
      </c>
      <c r="Q485" s="47" t="s">
        <v>210</v>
      </c>
      <c r="R485" s="47" t="s">
        <v>210</v>
      </c>
      <c r="S485" s="47" t="s">
        <v>210</v>
      </c>
      <c r="T485" s="47" t="s">
        <v>210</v>
      </c>
      <c r="U485" s="47" t="s">
        <v>210</v>
      </c>
      <c r="V485" s="47" t="s">
        <v>210</v>
      </c>
      <c r="W485" s="47" t="s">
        <v>210</v>
      </c>
      <c r="X485" s="47" t="s">
        <v>210</v>
      </c>
      <c r="Y485" s="47" t="s">
        <v>210</v>
      </c>
      <c r="Z485" s="47" t="s">
        <v>210</v>
      </c>
      <c r="AA485" s="47" t="s">
        <v>210</v>
      </c>
    </row>
    <row r="486" spans="1:27" s="5" customFormat="1" ht="26.25" x14ac:dyDescent="0.25">
      <c r="A486" s="194"/>
      <c r="B486" s="195"/>
      <c r="C486" s="39" t="s">
        <v>431</v>
      </c>
      <c r="D486" s="208"/>
      <c r="E486" s="87" t="s">
        <v>292</v>
      </c>
      <c r="F486" s="53"/>
      <c r="G486" s="87"/>
      <c r="H486" s="53"/>
      <c r="I486" s="53"/>
      <c r="J486" s="87"/>
      <c r="K486" s="47">
        <v>8.6</v>
      </c>
      <c r="L486" s="47" t="s">
        <v>210</v>
      </c>
      <c r="M486" s="47" t="s">
        <v>210</v>
      </c>
      <c r="N486" s="47" t="s">
        <v>210</v>
      </c>
      <c r="O486" s="47" t="s">
        <v>210</v>
      </c>
      <c r="P486" s="47" t="s">
        <v>210</v>
      </c>
      <c r="Q486" s="47" t="s">
        <v>210</v>
      </c>
      <c r="R486" s="47" t="s">
        <v>210</v>
      </c>
      <c r="S486" s="47" t="s">
        <v>210</v>
      </c>
      <c r="T486" s="47" t="s">
        <v>210</v>
      </c>
      <c r="U486" s="47" t="s">
        <v>210</v>
      </c>
      <c r="V486" s="47" t="s">
        <v>210</v>
      </c>
      <c r="W486" s="47" t="s">
        <v>210</v>
      </c>
      <c r="X486" s="47" t="s">
        <v>210</v>
      </c>
      <c r="Y486" s="47" t="s">
        <v>210</v>
      </c>
      <c r="Z486" s="47" t="s">
        <v>210</v>
      </c>
      <c r="AA486" s="47" t="s">
        <v>210</v>
      </c>
    </row>
    <row r="487" spans="1:27" s="5" customFormat="1" ht="15.75" customHeight="1" x14ac:dyDescent="0.25">
      <c r="A487" s="194"/>
      <c r="B487" s="205" t="s">
        <v>121</v>
      </c>
      <c r="C487" s="38" t="s">
        <v>416</v>
      </c>
      <c r="D487" s="204" t="s">
        <v>80</v>
      </c>
      <c r="E487" s="87" t="s">
        <v>292</v>
      </c>
      <c r="F487" s="53">
        <f>((K487/L487)*100)-100</f>
        <v>-5.3658536585365937</v>
      </c>
      <c r="G487" s="97" t="str">
        <f t="shared" ref="G487:G494" si="86">IF(F487&gt;0,"↑","↓")</f>
        <v>↓</v>
      </c>
      <c r="H487" s="47"/>
      <c r="I487" s="47"/>
      <c r="J487" s="47"/>
      <c r="K487" s="47">
        <v>38.799999999999997</v>
      </c>
      <c r="L487" s="47">
        <v>41</v>
      </c>
      <c r="M487" s="47" t="s">
        <v>210</v>
      </c>
      <c r="N487" s="47" t="s">
        <v>210</v>
      </c>
      <c r="O487" s="47" t="s">
        <v>210</v>
      </c>
      <c r="P487" s="47" t="s">
        <v>210</v>
      </c>
      <c r="Q487" s="47" t="s">
        <v>210</v>
      </c>
      <c r="R487" s="47" t="s">
        <v>210</v>
      </c>
      <c r="S487" s="47" t="s">
        <v>210</v>
      </c>
      <c r="T487" s="47" t="s">
        <v>210</v>
      </c>
      <c r="U487" s="47" t="s">
        <v>210</v>
      </c>
      <c r="V487" s="47" t="s">
        <v>210</v>
      </c>
      <c r="W487" s="47" t="s">
        <v>210</v>
      </c>
      <c r="X487" s="47" t="s">
        <v>210</v>
      </c>
      <c r="Y487" s="47" t="s">
        <v>210</v>
      </c>
      <c r="Z487" s="47" t="s">
        <v>210</v>
      </c>
      <c r="AA487" s="47" t="s">
        <v>210</v>
      </c>
    </row>
    <row r="488" spans="1:27" ht="15.75" x14ac:dyDescent="0.25">
      <c r="A488" s="194"/>
      <c r="B488" s="194"/>
      <c r="C488" s="39" t="s">
        <v>42</v>
      </c>
      <c r="D488" s="207"/>
      <c r="E488" s="87" t="s">
        <v>292</v>
      </c>
      <c r="F488" s="53">
        <f t="shared" ref="F488:F494" si="87">((K488/L488)*100)-100</f>
        <v>-4.6511627906976685</v>
      </c>
      <c r="G488" s="97" t="str">
        <f t="shared" si="86"/>
        <v>↓</v>
      </c>
      <c r="H488" s="58"/>
      <c r="I488" s="58"/>
      <c r="J488" s="58"/>
      <c r="K488" s="58">
        <v>41</v>
      </c>
      <c r="L488" s="58">
        <v>43</v>
      </c>
      <c r="M488" s="58" t="s">
        <v>210</v>
      </c>
      <c r="N488" s="58" t="s">
        <v>210</v>
      </c>
      <c r="O488" s="58" t="s">
        <v>210</v>
      </c>
      <c r="P488" s="58" t="s">
        <v>210</v>
      </c>
      <c r="Q488" s="58" t="s">
        <v>210</v>
      </c>
      <c r="R488" s="58" t="s">
        <v>210</v>
      </c>
      <c r="S488" s="58" t="s">
        <v>210</v>
      </c>
      <c r="T488" s="58" t="s">
        <v>210</v>
      </c>
      <c r="U488" s="58" t="s">
        <v>210</v>
      </c>
      <c r="V488" s="58" t="s">
        <v>210</v>
      </c>
      <c r="W488" s="58" t="s">
        <v>210</v>
      </c>
      <c r="X488" s="58" t="s">
        <v>210</v>
      </c>
      <c r="Y488" s="58" t="s">
        <v>210</v>
      </c>
      <c r="Z488" s="58" t="s">
        <v>210</v>
      </c>
      <c r="AA488" s="58" t="s">
        <v>210</v>
      </c>
    </row>
    <row r="489" spans="1:27" ht="15.75" x14ac:dyDescent="0.25">
      <c r="A489" s="194"/>
      <c r="B489" s="194"/>
      <c r="C489" s="39" t="s">
        <v>43</v>
      </c>
      <c r="D489" s="207"/>
      <c r="E489" s="87" t="s">
        <v>292</v>
      </c>
      <c r="F489" s="53">
        <f t="shared" si="87"/>
        <v>-8.2499999999999858</v>
      </c>
      <c r="G489" s="97" t="str">
        <f t="shared" si="86"/>
        <v>↓</v>
      </c>
      <c r="H489" s="58"/>
      <c r="I489" s="58"/>
      <c r="J489" s="58"/>
      <c r="K489" s="58">
        <v>36.700000000000003</v>
      </c>
      <c r="L489" s="58">
        <v>40</v>
      </c>
      <c r="M489" s="58" t="s">
        <v>210</v>
      </c>
      <c r="N489" s="58" t="s">
        <v>210</v>
      </c>
      <c r="O489" s="58" t="s">
        <v>210</v>
      </c>
      <c r="P489" s="58" t="s">
        <v>210</v>
      </c>
      <c r="Q489" s="58" t="s">
        <v>210</v>
      </c>
      <c r="R489" s="58" t="s">
        <v>210</v>
      </c>
      <c r="S489" s="58" t="s">
        <v>210</v>
      </c>
      <c r="T489" s="58" t="s">
        <v>210</v>
      </c>
      <c r="U489" s="58" t="s">
        <v>210</v>
      </c>
      <c r="V489" s="58" t="s">
        <v>210</v>
      </c>
      <c r="W489" s="58" t="s">
        <v>210</v>
      </c>
      <c r="X489" s="58" t="s">
        <v>210</v>
      </c>
      <c r="Y489" s="58" t="s">
        <v>210</v>
      </c>
      <c r="Z489" s="58" t="s">
        <v>210</v>
      </c>
      <c r="AA489" s="58" t="s">
        <v>210</v>
      </c>
    </row>
    <row r="490" spans="1:27" ht="15.75" x14ac:dyDescent="0.25">
      <c r="A490" s="194"/>
      <c r="B490" s="194"/>
      <c r="C490" s="39" t="s">
        <v>1</v>
      </c>
      <c r="D490" s="207"/>
      <c r="E490" s="87" t="s">
        <v>292</v>
      </c>
      <c r="F490" s="53">
        <f t="shared" si="87"/>
        <v>6.5789473684210691</v>
      </c>
      <c r="G490" s="96" t="str">
        <f t="shared" si="86"/>
        <v>↑</v>
      </c>
      <c r="H490" s="58"/>
      <c r="I490" s="58"/>
      <c r="J490" s="58"/>
      <c r="K490" s="58">
        <v>40.5</v>
      </c>
      <c r="L490" s="58">
        <v>38</v>
      </c>
      <c r="M490" s="58" t="s">
        <v>210</v>
      </c>
      <c r="N490" s="58" t="s">
        <v>210</v>
      </c>
      <c r="O490" s="58" t="s">
        <v>210</v>
      </c>
      <c r="P490" s="58" t="s">
        <v>210</v>
      </c>
      <c r="Q490" s="58" t="s">
        <v>210</v>
      </c>
      <c r="R490" s="58" t="s">
        <v>210</v>
      </c>
      <c r="S490" s="58" t="s">
        <v>210</v>
      </c>
      <c r="T490" s="58" t="s">
        <v>210</v>
      </c>
      <c r="U490" s="58" t="s">
        <v>210</v>
      </c>
      <c r="V490" s="58" t="s">
        <v>210</v>
      </c>
      <c r="W490" s="58" t="s">
        <v>210</v>
      </c>
      <c r="X490" s="58" t="s">
        <v>210</v>
      </c>
      <c r="Y490" s="58" t="s">
        <v>210</v>
      </c>
      <c r="Z490" s="58" t="s">
        <v>210</v>
      </c>
      <c r="AA490" s="58" t="s">
        <v>210</v>
      </c>
    </row>
    <row r="491" spans="1:27" ht="15.75" x14ac:dyDescent="0.25">
      <c r="A491" s="194"/>
      <c r="B491" s="194"/>
      <c r="C491" s="39" t="s">
        <v>4</v>
      </c>
      <c r="D491" s="207"/>
      <c r="E491" s="87" t="s">
        <v>292</v>
      </c>
      <c r="F491" s="53">
        <f t="shared" si="87"/>
        <v>-33.777777777777771</v>
      </c>
      <c r="G491" s="97" t="str">
        <f t="shared" si="86"/>
        <v>↓</v>
      </c>
      <c r="H491" s="58"/>
      <c r="I491" s="58"/>
      <c r="J491" s="58"/>
      <c r="K491" s="58">
        <v>29.8</v>
      </c>
      <c r="L491" s="58">
        <v>45</v>
      </c>
      <c r="M491" s="58" t="s">
        <v>210</v>
      </c>
      <c r="N491" s="58" t="s">
        <v>210</v>
      </c>
      <c r="O491" s="58" t="s">
        <v>210</v>
      </c>
      <c r="P491" s="58" t="s">
        <v>210</v>
      </c>
      <c r="Q491" s="58" t="s">
        <v>210</v>
      </c>
      <c r="R491" s="58" t="s">
        <v>210</v>
      </c>
      <c r="S491" s="58" t="s">
        <v>210</v>
      </c>
      <c r="T491" s="58" t="s">
        <v>210</v>
      </c>
      <c r="U491" s="58" t="s">
        <v>210</v>
      </c>
      <c r="V491" s="58" t="s">
        <v>210</v>
      </c>
      <c r="W491" s="58" t="s">
        <v>210</v>
      </c>
      <c r="X491" s="58" t="s">
        <v>210</v>
      </c>
      <c r="Y491" s="58" t="s">
        <v>210</v>
      </c>
      <c r="Z491" s="58" t="s">
        <v>210</v>
      </c>
      <c r="AA491" s="58" t="s">
        <v>210</v>
      </c>
    </row>
    <row r="492" spans="1:27" ht="15.75" x14ac:dyDescent="0.25">
      <c r="A492" s="194"/>
      <c r="B492" s="194"/>
      <c r="C492" s="39" t="s">
        <v>260</v>
      </c>
      <c r="D492" s="207"/>
      <c r="E492" s="87" t="s">
        <v>292</v>
      </c>
      <c r="F492" s="53">
        <f t="shared" si="87"/>
        <v>-24.791666666666671</v>
      </c>
      <c r="G492" s="97" t="str">
        <f t="shared" si="86"/>
        <v>↓</v>
      </c>
      <c r="H492" s="58"/>
      <c r="I492" s="58"/>
      <c r="J492" s="58"/>
      <c r="K492" s="58">
        <v>36.1</v>
      </c>
      <c r="L492" s="58">
        <v>48</v>
      </c>
      <c r="M492" s="58" t="s">
        <v>210</v>
      </c>
      <c r="N492" s="58" t="s">
        <v>210</v>
      </c>
      <c r="O492" s="58" t="s">
        <v>210</v>
      </c>
      <c r="P492" s="58" t="s">
        <v>210</v>
      </c>
      <c r="Q492" s="58" t="s">
        <v>210</v>
      </c>
      <c r="R492" s="58" t="s">
        <v>210</v>
      </c>
      <c r="S492" s="58" t="s">
        <v>210</v>
      </c>
      <c r="T492" s="58" t="s">
        <v>210</v>
      </c>
      <c r="U492" s="58" t="s">
        <v>210</v>
      </c>
      <c r="V492" s="58" t="s">
        <v>210</v>
      </c>
      <c r="W492" s="58" t="s">
        <v>210</v>
      </c>
      <c r="X492" s="58" t="s">
        <v>210</v>
      </c>
      <c r="Y492" s="58" t="s">
        <v>210</v>
      </c>
      <c r="Z492" s="58" t="s">
        <v>210</v>
      </c>
      <c r="AA492" s="58" t="s">
        <v>210</v>
      </c>
    </row>
    <row r="493" spans="1:27" ht="15.75" x14ac:dyDescent="0.25">
      <c r="A493" s="194"/>
      <c r="B493" s="194"/>
      <c r="C493" s="39" t="s">
        <v>261</v>
      </c>
      <c r="D493" s="207"/>
      <c r="E493" s="87" t="s">
        <v>292</v>
      </c>
      <c r="F493" s="53">
        <f t="shared" si="87"/>
        <v>-7.4418604651162923</v>
      </c>
      <c r="G493" s="97" t="str">
        <f t="shared" si="86"/>
        <v>↓</v>
      </c>
      <c r="H493" s="58"/>
      <c r="I493" s="58"/>
      <c r="J493" s="58"/>
      <c r="K493" s="58">
        <v>39.799999999999997</v>
      </c>
      <c r="L493" s="58">
        <v>43</v>
      </c>
      <c r="M493" s="58" t="s">
        <v>210</v>
      </c>
      <c r="N493" s="58" t="s">
        <v>210</v>
      </c>
      <c r="O493" s="58" t="s">
        <v>210</v>
      </c>
      <c r="P493" s="58" t="s">
        <v>210</v>
      </c>
      <c r="Q493" s="58" t="s">
        <v>210</v>
      </c>
      <c r="R493" s="58" t="s">
        <v>210</v>
      </c>
      <c r="S493" s="58" t="s">
        <v>210</v>
      </c>
      <c r="T493" s="58" t="s">
        <v>210</v>
      </c>
      <c r="U493" s="58" t="s">
        <v>210</v>
      </c>
      <c r="V493" s="58" t="s">
        <v>210</v>
      </c>
      <c r="W493" s="58" t="s">
        <v>210</v>
      </c>
      <c r="X493" s="58" t="s">
        <v>210</v>
      </c>
      <c r="Y493" s="58" t="s">
        <v>210</v>
      </c>
      <c r="Z493" s="58" t="s">
        <v>210</v>
      </c>
      <c r="AA493" s="58" t="s">
        <v>210</v>
      </c>
    </row>
    <row r="494" spans="1:27" ht="15.75" x14ac:dyDescent="0.25">
      <c r="A494" s="194"/>
      <c r="B494" s="194"/>
      <c r="C494" s="39" t="s">
        <v>262</v>
      </c>
      <c r="D494" s="207"/>
      <c r="E494" s="87" t="s">
        <v>292</v>
      </c>
      <c r="F494" s="53">
        <f t="shared" si="87"/>
        <v>41.25</v>
      </c>
      <c r="G494" s="96" t="str">
        <f t="shared" si="86"/>
        <v>↑</v>
      </c>
      <c r="H494" s="58"/>
      <c r="I494" s="58"/>
      <c r="J494" s="58"/>
      <c r="K494" s="58">
        <v>45.2</v>
      </c>
      <c r="L494" s="58">
        <v>32</v>
      </c>
      <c r="M494" s="58" t="s">
        <v>210</v>
      </c>
      <c r="N494" s="58" t="s">
        <v>210</v>
      </c>
      <c r="O494" s="58" t="s">
        <v>210</v>
      </c>
      <c r="P494" s="58" t="s">
        <v>210</v>
      </c>
      <c r="Q494" s="58" t="s">
        <v>210</v>
      </c>
      <c r="R494" s="58" t="s">
        <v>210</v>
      </c>
      <c r="S494" s="58" t="s">
        <v>210</v>
      </c>
      <c r="T494" s="58" t="s">
        <v>210</v>
      </c>
      <c r="U494" s="58" t="s">
        <v>210</v>
      </c>
      <c r="V494" s="58" t="s">
        <v>210</v>
      </c>
      <c r="W494" s="58" t="s">
        <v>210</v>
      </c>
      <c r="X494" s="58" t="s">
        <v>210</v>
      </c>
      <c r="Y494" s="58" t="s">
        <v>210</v>
      </c>
      <c r="Z494" s="58" t="s">
        <v>210</v>
      </c>
      <c r="AA494" s="58" t="s">
        <v>210</v>
      </c>
    </row>
    <row r="495" spans="1:27" ht="26.25" x14ac:dyDescent="0.25">
      <c r="A495" s="194"/>
      <c r="B495" s="194"/>
      <c r="C495" s="39" t="s">
        <v>428</v>
      </c>
      <c r="D495" s="207"/>
      <c r="E495" s="87" t="s">
        <v>292</v>
      </c>
      <c r="F495" s="114"/>
      <c r="G495" s="114"/>
      <c r="H495" s="58"/>
      <c r="I495" s="58"/>
      <c r="J495" s="58"/>
      <c r="K495" s="58">
        <v>32</v>
      </c>
      <c r="L495" s="47" t="s">
        <v>210</v>
      </c>
      <c r="M495" s="47" t="s">
        <v>210</v>
      </c>
      <c r="N495" s="47" t="s">
        <v>210</v>
      </c>
      <c r="O495" s="47" t="s">
        <v>210</v>
      </c>
      <c r="P495" s="47" t="s">
        <v>210</v>
      </c>
      <c r="Q495" s="47" t="s">
        <v>210</v>
      </c>
      <c r="R495" s="47" t="s">
        <v>210</v>
      </c>
      <c r="S495" s="47" t="s">
        <v>210</v>
      </c>
      <c r="T495" s="47" t="s">
        <v>210</v>
      </c>
      <c r="U495" s="47" t="s">
        <v>210</v>
      </c>
      <c r="V495" s="47" t="s">
        <v>210</v>
      </c>
      <c r="W495" s="47" t="s">
        <v>210</v>
      </c>
      <c r="X495" s="47" t="s">
        <v>210</v>
      </c>
      <c r="Y495" s="47" t="s">
        <v>210</v>
      </c>
      <c r="Z495" s="47" t="s">
        <v>210</v>
      </c>
      <c r="AA495" s="47" t="s">
        <v>210</v>
      </c>
    </row>
    <row r="496" spans="1:27" ht="26.25" x14ac:dyDescent="0.25">
      <c r="A496" s="194"/>
      <c r="B496" s="194"/>
      <c r="C496" s="39" t="s">
        <v>429</v>
      </c>
      <c r="D496" s="207"/>
      <c r="E496" s="87" t="s">
        <v>292</v>
      </c>
      <c r="F496" s="114"/>
      <c r="G496" s="114"/>
      <c r="H496" s="58"/>
      <c r="I496" s="58"/>
      <c r="J496" s="58"/>
      <c r="K496" s="58">
        <v>48.1</v>
      </c>
      <c r="L496" s="47" t="s">
        <v>210</v>
      </c>
      <c r="M496" s="47" t="s">
        <v>210</v>
      </c>
      <c r="N496" s="47" t="s">
        <v>210</v>
      </c>
      <c r="O496" s="47" t="s">
        <v>210</v>
      </c>
      <c r="P496" s="47" t="s">
        <v>210</v>
      </c>
      <c r="Q496" s="47" t="s">
        <v>210</v>
      </c>
      <c r="R496" s="47" t="s">
        <v>210</v>
      </c>
      <c r="S496" s="47" t="s">
        <v>210</v>
      </c>
      <c r="T496" s="47" t="s">
        <v>210</v>
      </c>
      <c r="U496" s="47" t="s">
        <v>210</v>
      </c>
      <c r="V496" s="47" t="s">
        <v>210</v>
      </c>
      <c r="W496" s="47" t="s">
        <v>210</v>
      </c>
      <c r="X496" s="47" t="s">
        <v>210</v>
      </c>
      <c r="Y496" s="47" t="s">
        <v>210</v>
      </c>
      <c r="Z496" s="47" t="s">
        <v>210</v>
      </c>
      <c r="AA496" s="47" t="s">
        <v>210</v>
      </c>
    </row>
    <row r="497" spans="1:27" ht="26.25" x14ac:dyDescent="0.25">
      <c r="A497" s="194"/>
      <c r="B497" s="194"/>
      <c r="C497" s="39" t="s">
        <v>430</v>
      </c>
      <c r="D497" s="207"/>
      <c r="E497" s="87" t="s">
        <v>292</v>
      </c>
      <c r="F497" s="114"/>
      <c r="G497" s="114"/>
      <c r="H497" s="58"/>
      <c r="I497" s="58"/>
      <c r="J497" s="58"/>
      <c r="K497" s="58">
        <v>61.2</v>
      </c>
      <c r="L497" s="47" t="s">
        <v>210</v>
      </c>
      <c r="M497" s="47" t="s">
        <v>210</v>
      </c>
      <c r="N497" s="47" t="s">
        <v>210</v>
      </c>
      <c r="O497" s="47" t="s">
        <v>210</v>
      </c>
      <c r="P497" s="47" t="s">
        <v>210</v>
      </c>
      <c r="Q497" s="47" t="s">
        <v>210</v>
      </c>
      <c r="R497" s="47" t="s">
        <v>210</v>
      </c>
      <c r="S497" s="47" t="s">
        <v>210</v>
      </c>
      <c r="T497" s="47" t="s">
        <v>210</v>
      </c>
      <c r="U497" s="47" t="s">
        <v>210</v>
      </c>
      <c r="V497" s="47" t="s">
        <v>210</v>
      </c>
      <c r="W497" s="47" t="s">
        <v>210</v>
      </c>
      <c r="X497" s="47" t="s">
        <v>210</v>
      </c>
      <c r="Y497" s="47" t="s">
        <v>210</v>
      </c>
      <c r="Z497" s="47" t="s">
        <v>210</v>
      </c>
      <c r="AA497" s="47" t="s">
        <v>210</v>
      </c>
    </row>
    <row r="498" spans="1:27" ht="26.25" x14ac:dyDescent="0.25">
      <c r="A498" s="194"/>
      <c r="B498" s="195"/>
      <c r="C498" s="39" t="s">
        <v>431</v>
      </c>
      <c r="D498" s="208"/>
      <c r="E498" s="87" t="s">
        <v>292</v>
      </c>
      <c r="F498" s="114"/>
      <c r="G498" s="114"/>
      <c r="H498" s="58"/>
      <c r="I498" s="58"/>
      <c r="J498" s="58"/>
      <c r="K498" s="58">
        <v>27.8</v>
      </c>
      <c r="L498" s="47" t="s">
        <v>210</v>
      </c>
      <c r="M498" s="47" t="s">
        <v>210</v>
      </c>
      <c r="N498" s="47" t="s">
        <v>210</v>
      </c>
      <c r="O498" s="47" t="s">
        <v>210</v>
      </c>
      <c r="P498" s="47" t="s">
        <v>210</v>
      </c>
      <c r="Q498" s="47" t="s">
        <v>210</v>
      </c>
      <c r="R498" s="47" t="s">
        <v>210</v>
      </c>
      <c r="S498" s="47" t="s">
        <v>210</v>
      </c>
      <c r="T498" s="47" t="s">
        <v>210</v>
      </c>
      <c r="U498" s="47" t="s">
        <v>210</v>
      </c>
      <c r="V498" s="47" t="s">
        <v>210</v>
      </c>
      <c r="W498" s="47" t="s">
        <v>210</v>
      </c>
      <c r="X498" s="47" t="s">
        <v>210</v>
      </c>
      <c r="Y498" s="47" t="s">
        <v>210</v>
      </c>
      <c r="Z498" s="47" t="s">
        <v>210</v>
      </c>
      <c r="AA498" s="47" t="s">
        <v>210</v>
      </c>
    </row>
    <row r="499" spans="1:27" s="5" customFormat="1" ht="15.75" x14ac:dyDescent="0.25">
      <c r="A499" s="194"/>
      <c r="B499" s="205" t="s">
        <v>171</v>
      </c>
      <c r="C499" s="38" t="s">
        <v>0</v>
      </c>
      <c r="D499" s="204" t="s">
        <v>80</v>
      </c>
      <c r="E499" s="87" t="s">
        <v>292</v>
      </c>
      <c r="F499" s="53">
        <f>((L499/N499)*100)-100</f>
        <v>6.6371681415929231</v>
      </c>
      <c r="G499" s="96" t="str">
        <f>IF(F499&gt;0,"↑","↓")</f>
        <v>↑</v>
      </c>
      <c r="H499" s="47"/>
      <c r="I499" s="47"/>
      <c r="J499" s="47"/>
      <c r="K499" s="47"/>
      <c r="L499" s="47">
        <v>72.3</v>
      </c>
      <c r="M499" s="47" t="s">
        <v>210</v>
      </c>
      <c r="N499" s="47">
        <v>67.8</v>
      </c>
      <c r="O499" s="47" t="s">
        <v>210</v>
      </c>
      <c r="P499" s="47" t="s">
        <v>210</v>
      </c>
      <c r="Q499" s="47" t="s">
        <v>210</v>
      </c>
      <c r="R499" s="47">
        <v>64.7</v>
      </c>
      <c r="S499" s="47" t="s">
        <v>210</v>
      </c>
      <c r="T499" s="47" t="s">
        <v>210</v>
      </c>
      <c r="U499" s="47">
        <v>63.5</v>
      </c>
      <c r="V499" s="47" t="s">
        <v>210</v>
      </c>
      <c r="W499" s="47" t="s">
        <v>210</v>
      </c>
      <c r="X499" s="47">
        <v>68.900000000000006</v>
      </c>
      <c r="Y499" s="47" t="s">
        <v>210</v>
      </c>
      <c r="Z499" s="47">
        <v>62.3</v>
      </c>
      <c r="AA499" s="47" t="s">
        <v>210</v>
      </c>
    </row>
    <row r="500" spans="1:27" ht="15.75" x14ac:dyDescent="0.25">
      <c r="A500" s="194"/>
      <c r="B500" s="194"/>
      <c r="C500" s="39" t="s">
        <v>1</v>
      </c>
      <c r="D500" s="207" t="s">
        <v>80</v>
      </c>
      <c r="E500" s="87" t="s">
        <v>292</v>
      </c>
      <c r="F500" s="53"/>
      <c r="G500" s="87"/>
      <c r="H500" s="58"/>
      <c r="I500" s="58"/>
      <c r="J500" s="58"/>
      <c r="K500" s="58"/>
      <c r="L500" s="58">
        <v>69.400000000000006</v>
      </c>
      <c r="M500" s="58" t="s">
        <v>210</v>
      </c>
      <c r="N500" s="58" t="s">
        <v>210</v>
      </c>
      <c r="O500" s="58" t="s">
        <v>210</v>
      </c>
      <c r="P500" s="58" t="s">
        <v>210</v>
      </c>
      <c r="Q500" s="58" t="s">
        <v>210</v>
      </c>
      <c r="R500" s="58" t="s">
        <v>210</v>
      </c>
      <c r="S500" s="58" t="s">
        <v>210</v>
      </c>
      <c r="T500" s="58" t="s">
        <v>210</v>
      </c>
      <c r="U500" s="58" t="s">
        <v>210</v>
      </c>
      <c r="V500" s="58" t="s">
        <v>210</v>
      </c>
      <c r="W500" s="58" t="s">
        <v>210</v>
      </c>
      <c r="X500" s="58" t="s">
        <v>210</v>
      </c>
      <c r="Y500" s="58" t="s">
        <v>210</v>
      </c>
      <c r="Z500" s="58" t="s">
        <v>210</v>
      </c>
      <c r="AA500" s="58" t="s">
        <v>210</v>
      </c>
    </row>
    <row r="501" spans="1:27" ht="15.75" x14ac:dyDescent="0.25">
      <c r="A501" s="194"/>
      <c r="B501" s="194"/>
      <c r="C501" s="39" t="s">
        <v>4</v>
      </c>
      <c r="D501" s="207" t="s">
        <v>80</v>
      </c>
      <c r="E501" s="87" t="s">
        <v>292</v>
      </c>
      <c r="F501" s="53"/>
      <c r="G501" s="87"/>
      <c r="H501" s="58"/>
      <c r="I501" s="58"/>
      <c r="J501" s="58"/>
      <c r="K501" s="58"/>
      <c r="L501" s="58">
        <v>62.2</v>
      </c>
      <c r="M501" s="58" t="s">
        <v>210</v>
      </c>
      <c r="N501" s="58" t="s">
        <v>210</v>
      </c>
      <c r="O501" s="58" t="s">
        <v>210</v>
      </c>
      <c r="P501" s="58" t="s">
        <v>210</v>
      </c>
      <c r="Q501" s="58" t="s">
        <v>210</v>
      </c>
      <c r="R501" s="58" t="s">
        <v>210</v>
      </c>
      <c r="S501" s="58" t="s">
        <v>210</v>
      </c>
      <c r="T501" s="58" t="s">
        <v>210</v>
      </c>
      <c r="U501" s="58" t="s">
        <v>210</v>
      </c>
      <c r="V501" s="58" t="s">
        <v>210</v>
      </c>
      <c r="W501" s="58" t="s">
        <v>210</v>
      </c>
      <c r="X501" s="58" t="s">
        <v>210</v>
      </c>
      <c r="Y501" s="58" t="s">
        <v>210</v>
      </c>
      <c r="Z501" s="58" t="s">
        <v>210</v>
      </c>
      <c r="AA501" s="58" t="s">
        <v>210</v>
      </c>
    </row>
    <row r="502" spans="1:27" ht="15.75" x14ac:dyDescent="0.25">
      <c r="A502" s="194"/>
      <c r="B502" s="194"/>
      <c r="C502" s="80" t="s">
        <v>267</v>
      </c>
      <c r="D502" s="207" t="s">
        <v>80</v>
      </c>
      <c r="E502" s="87" t="s">
        <v>292</v>
      </c>
      <c r="F502" s="53"/>
      <c r="G502" s="87"/>
      <c r="H502" s="58"/>
      <c r="I502" s="58"/>
      <c r="J502" s="58"/>
      <c r="K502" s="58"/>
      <c r="L502" s="58">
        <v>68.599999999999994</v>
      </c>
      <c r="M502" s="58" t="s">
        <v>210</v>
      </c>
      <c r="N502" s="58" t="s">
        <v>210</v>
      </c>
      <c r="O502" s="58" t="s">
        <v>210</v>
      </c>
      <c r="P502" s="58" t="s">
        <v>210</v>
      </c>
      <c r="Q502" s="58" t="s">
        <v>210</v>
      </c>
      <c r="R502" s="58" t="s">
        <v>210</v>
      </c>
      <c r="S502" s="58" t="s">
        <v>210</v>
      </c>
      <c r="T502" s="58" t="s">
        <v>210</v>
      </c>
      <c r="U502" s="58" t="s">
        <v>210</v>
      </c>
      <c r="V502" s="58" t="s">
        <v>210</v>
      </c>
      <c r="W502" s="58" t="s">
        <v>210</v>
      </c>
      <c r="X502" s="58" t="s">
        <v>210</v>
      </c>
      <c r="Y502" s="58" t="s">
        <v>210</v>
      </c>
      <c r="Z502" s="58" t="s">
        <v>210</v>
      </c>
      <c r="AA502" s="58" t="s">
        <v>210</v>
      </c>
    </row>
    <row r="503" spans="1:27" ht="15.75" x14ac:dyDescent="0.25">
      <c r="A503" s="194"/>
      <c r="B503" s="194"/>
      <c r="C503" s="80" t="s">
        <v>268</v>
      </c>
      <c r="D503" s="207" t="s">
        <v>80</v>
      </c>
      <c r="E503" s="87" t="s">
        <v>292</v>
      </c>
      <c r="F503" s="53"/>
      <c r="G503" s="87"/>
      <c r="H503" s="58"/>
      <c r="I503" s="58"/>
      <c r="J503" s="58"/>
      <c r="K503" s="58"/>
      <c r="L503" s="58">
        <v>67.099999999999994</v>
      </c>
      <c r="M503" s="58" t="s">
        <v>210</v>
      </c>
      <c r="N503" s="58" t="s">
        <v>210</v>
      </c>
      <c r="O503" s="58" t="s">
        <v>210</v>
      </c>
      <c r="P503" s="58" t="s">
        <v>210</v>
      </c>
      <c r="Q503" s="58" t="s">
        <v>210</v>
      </c>
      <c r="R503" s="58" t="s">
        <v>210</v>
      </c>
      <c r="S503" s="58" t="s">
        <v>210</v>
      </c>
      <c r="T503" s="58" t="s">
        <v>210</v>
      </c>
      <c r="U503" s="58" t="s">
        <v>210</v>
      </c>
      <c r="V503" s="58" t="s">
        <v>210</v>
      </c>
      <c r="W503" s="58" t="s">
        <v>210</v>
      </c>
      <c r="X503" s="58" t="s">
        <v>210</v>
      </c>
      <c r="Y503" s="58" t="s">
        <v>210</v>
      </c>
      <c r="Z503" s="58" t="s">
        <v>210</v>
      </c>
      <c r="AA503" s="58" t="s">
        <v>210</v>
      </c>
    </row>
    <row r="504" spans="1:27" ht="15.75" x14ac:dyDescent="0.25">
      <c r="A504" s="194"/>
      <c r="B504" s="194"/>
      <c r="C504" s="80" t="s">
        <v>269</v>
      </c>
      <c r="D504" s="207" t="s">
        <v>80</v>
      </c>
      <c r="E504" s="87" t="s">
        <v>292</v>
      </c>
      <c r="F504" s="53"/>
      <c r="G504" s="87"/>
      <c r="H504" s="58"/>
      <c r="I504" s="58"/>
      <c r="J504" s="58"/>
      <c r="K504" s="58"/>
      <c r="L504" s="58">
        <v>67.7</v>
      </c>
      <c r="M504" s="58" t="s">
        <v>210</v>
      </c>
      <c r="N504" s="58" t="s">
        <v>210</v>
      </c>
      <c r="O504" s="58" t="s">
        <v>210</v>
      </c>
      <c r="P504" s="58" t="s">
        <v>210</v>
      </c>
      <c r="Q504" s="58" t="s">
        <v>210</v>
      </c>
      <c r="R504" s="58" t="s">
        <v>210</v>
      </c>
      <c r="S504" s="58" t="s">
        <v>210</v>
      </c>
      <c r="T504" s="58" t="s">
        <v>210</v>
      </c>
      <c r="U504" s="58" t="s">
        <v>210</v>
      </c>
      <c r="V504" s="58" t="s">
        <v>210</v>
      </c>
      <c r="W504" s="58" t="s">
        <v>210</v>
      </c>
      <c r="X504" s="58" t="s">
        <v>210</v>
      </c>
      <c r="Y504" s="58" t="s">
        <v>210</v>
      </c>
      <c r="Z504" s="58" t="s">
        <v>210</v>
      </c>
      <c r="AA504" s="58" t="s">
        <v>210</v>
      </c>
    </row>
    <row r="505" spans="1:27" ht="15.75" x14ac:dyDescent="0.25">
      <c r="A505" s="194"/>
      <c r="B505" s="194"/>
      <c r="C505" s="80" t="s">
        <v>270</v>
      </c>
      <c r="D505" s="207" t="s">
        <v>80</v>
      </c>
      <c r="E505" s="87" t="s">
        <v>292</v>
      </c>
      <c r="F505" s="53"/>
      <c r="G505" s="87"/>
      <c r="H505" s="58"/>
      <c r="I505" s="58"/>
      <c r="J505" s="58"/>
      <c r="K505" s="58"/>
      <c r="L505" s="58">
        <v>70.7</v>
      </c>
      <c r="M505" s="58" t="s">
        <v>210</v>
      </c>
      <c r="N505" s="58" t="s">
        <v>210</v>
      </c>
      <c r="O505" s="58" t="s">
        <v>210</v>
      </c>
      <c r="P505" s="58" t="s">
        <v>210</v>
      </c>
      <c r="Q505" s="58" t="s">
        <v>210</v>
      </c>
      <c r="R505" s="58" t="s">
        <v>210</v>
      </c>
      <c r="S505" s="58" t="s">
        <v>210</v>
      </c>
      <c r="T505" s="58" t="s">
        <v>210</v>
      </c>
      <c r="U505" s="58" t="s">
        <v>210</v>
      </c>
      <c r="V505" s="58" t="s">
        <v>210</v>
      </c>
      <c r="W505" s="58" t="s">
        <v>210</v>
      </c>
      <c r="X505" s="58" t="s">
        <v>210</v>
      </c>
      <c r="Y505" s="58" t="s">
        <v>210</v>
      </c>
      <c r="Z505" s="58" t="s">
        <v>210</v>
      </c>
      <c r="AA505" s="58" t="s">
        <v>210</v>
      </c>
    </row>
    <row r="506" spans="1:27" ht="15.75" x14ac:dyDescent="0.25">
      <c r="A506" s="194"/>
      <c r="B506" s="195"/>
      <c r="C506" s="80" t="s">
        <v>271</v>
      </c>
      <c r="D506" s="208" t="s">
        <v>80</v>
      </c>
      <c r="E506" s="87" t="s">
        <v>292</v>
      </c>
      <c r="F506" s="53"/>
      <c r="G506" s="87"/>
      <c r="H506" s="58"/>
      <c r="I506" s="58"/>
      <c r="J506" s="58"/>
      <c r="K506" s="58"/>
      <c r="L506" s="58">
        <v>75.900000000000006</v>
      </c>
      <c r="M506" s="58" t="s">
        <v>210</v>
      </c>
      <c r="N506" s="58" t="s">
        <v>210</v>
      </c>
      <c r="O506" s="58" t="s">
        <v>210</v>
      </c>
      <c r="P506" s="58" t="s">
        <v>210</v>
      </c>
      <c r="Q506" s="58" t="s">
        <v>210</v>
      </c>
      <c r="R506" s="58" t="s">
        <v>210</v>
      </c>
      <c r="S506" s="58" t="s">
        <v>210</v>
      </c>
      <c r="T506" s="58" t="s">
        <v>210</v>
      </c>
      <c r="U506" s="58" t="s">
        <v>210</v>
      </c>
      <c r="V506" s="58" t="s">
        <v>210</v>
      </c>
      <c r="W506" s="58" t="s">
        <v>210</v>
      </c>
      <c r="X506" s="58" t="s">
        <v>210</v>
      </c>
      <c r="Y506" s="58" t="s">
        <v>210</v>
      </c>
      <c r="Z506" s="58" t="s">
        <v>210</v>
      </c>
      <c r="AA506" s="58" t="s">
        <v>210</v>
      </c>
    </row>
    <row r="507" spans="1:27" s="5" customFormat="1" ht="15.75" x14ac:dyDescent="0.25">
      <c r="A507" s="194"/>
      <c r="B507" s="205" t="s">
        <v>122</v>
      </c>
      <c r="C507" s="38" t="s">
        <v>416</v>
      </c>
      <c r="D507" s="204" t="s">
        <v>80</v>
      </c>
      <c r="E507" s="87" t="s">
        <v>292</v>
      </c>
      <c r="F507" s="53">
        <f>((K507/L507)*100)-100</f>
        <v>-14.6875</v>
      </c>
      <c r="G507" s="97" t="str">
        <f t="shared" ref="G507:G519" si="88">IF(F507&gt;0,"↑","↓")</f>
        <v>↓</v>
      </c>
      <c r="H507" s="53"/>
      <c r="I507" s="87"/>
      <c r="J507" s="87"/>
      <c r="K507" s="47">
        <v>54.6</v>
      </c>
      <c r="L507" s="47">
        <v>64</v>
      </c>
      <c r="M507" s="47" t="s">
        <v>210</v>
      </c>
      <c r="N507" s="47" t="s">
        <v>210</v>
      </c>
      <c r="O507" s="47" t="s">
        <v>210</v>
      </c>
      <c r="P507" s="47" t="s">
        <v>210</v>
      </c>
      <c r="Q507" s="47" t="s">
        <v>210</v>
      </c>
      <c r="R507" s="47" t="s">
        <v>210</v>
      </c>
      <c r="S507" s="47" t="s">
        <v>210</v>
      </c>
      <c r="T507" s="47" t="s">
        <v>210</v>
      </c>
      <c r="U507" s="47" t="s">
        <v>210</v>
      </c>
      <c r="V507" s="47" t="s">
        <v>210</v>
      </c>
      <c r="W507" s="47" t="s">
        <v>210</v>
      </c>
      <c r="X507" s="47" t="s">
        <v>210</v>
      </c>
      <c r="Y507" s="47" t="s">
        <v>210</v>
      </c>
      <c r="Z507" s="47" t="s">
        <v>210</v>
      </c>
      <c r="AA507" s="47" t="s">
        <v>210</v>
      </c>
    </row>
    <row r="508" spans="1:27" ht="15.75" x14ac:dyDescent="0.25">
      <c r="A508" s="194"/>
      <c r="B508" s="194"/>
      <c r="C508" s="39" t="s">
        <v>42</v>
      </c>
      <c r="D508" s="207" t="s">
        <v>80</v>
      </c>
      <c r="E508" s="87" t="s">
        <v>292</v>
      </c>
      <c r="F508" s="53">
        <f t="shared" ref="F508:F518" si="89">((K508/L508)*100)-100</f>
        <v>-11.428571428571431</v>
      </c>
      <c r="G508" s="97" t="str">
        <f t="shared" si="88"/>
        <v>↓</v>
      </c>
      <c r="H508" s="58"/>
      <c r="I508" s="58"/>
      <c r="J508" s="58"/>
      <c r="K508" s="58">
        <v>55.8</v>
      </c>
      <c r="L508" s="58">
        <v>63</v>
      </c>
      <c r="M508" s="58" t="s">
        <v>210</v>
      </c>
      <c r="N508" s="58" t="s">
        <v>210</v>
      </c>
      <c r="O508" s="58" t="s">
        <v>210</v>
      </c>
      <c r="P508" s="58" t="s">
        <v>210</v>
      </c>
      <c r="Q508" s="58" t="s">
        <v>210</v>
      </c>
      <c r="R508" s="58" t="s">
        <v>210</v>
      </c>
      <c r="S508" s="58" t="s">
        <v>210</v>
      </c>
      <c r="T508" s="58" t="s">
        <v>210</v>
      </c>
      <c r="U508" s="58" t="s">
        <v>210</v>
      </c>
      <c r="V508" s="58" t="s">
        <v>210</v>
      </c>
      <c r="W508" s="58" t="s">
        <v>210</v>
      </c>
      <c r="X508" s="58" t="s">
        <v>210</v>
      </c>
      <c r="Y508" s="58" t="s">
        <v>210</v>
      </c>
      <c r="Z508" s="58" t="s">
        <v>210</v>
      </c>
      <c r="AA508" s="58" t="s">
        <v>210</v>
      </c>
    </row>
    <row r="509" spans="1:27" ht="15.75" x14ac:dyDescent="0.25">
      <c r="A509" s="194"/>
      <c r="B509" s="194"/>
      <c r="C509" s="39" t="s">
        <v>43</v>
      </c>
      <c r="D509" s="207" t="s">
        <v>80</v>
      </c>
      <c r="E509" s="87" t="s">
        <v>292</v>
      </c>
      <c r="F509" s="53">
        <f t="shared" si="89"/>
        <v>-17.84615384615384</v>
      </c>
      <c r="G509" s="97" t="str">
        <f t="shared" si="88"/>
        <v>↓</v>
      </c>
      <c r="H509" s="58"/>
      <c r="I509" s="58"/>
      <c r="J509" s="58"/>
      <c r="K509" s="58">
        <v>53.4</v>
      </c>
      <c r="L509" s="58">
        <v>65</v>
      </c>
      <c r="M509" s="58" t="s">
        <v>210</v>
      </c>
      <c r="N509" s="58" t="s">
        <v>210</v>
      </c>
      <c r="O509" s="58" t="s">
        <v>210</v>
      </c>
      <c r="P509" s="58" t="s">
        <v>210</v>
      </c>
      <c r="Q509" s="58" t="s">
        <v>210</v>
      </c>
      <c r="R509" s="58" t="s">
        <v>210</v>
      </c>
      <c r="S509" s="58" t="s">
        <v>210</v>
      </c>
      <c r="T509" s="58" t="s">
        <v>210</v>
      </c>
      <c r="U509" s="58" t="s">
        <v>210</v>
      </c>
      <c r="V509" s="58" t="s">
        <v>210</v>
      </c>
      <c r="W509" s="58" t="s">
        <v>210</v>
      </c>
      <c r="X509" s="58" t="s">
        <v>210</v>
      </c>
      <c r="Y509" s="58" t="s">
        <v>210</v>
      </c>
      <c r="Z509" s="58" t="s">
        <v>210</v>
      </c>
      <c r="AA509" s="58" t="s">
        <v>210</v>
      </c>
    </row>
    <row r="510" spans="1:27" ht="15.75" x14ac:dyDescent="0.25">
      <c r="A510" s="194"/>
      <c r="B510" s="194"/>
      <c r="C510" s="39" t="s">
        <v>1</v>
      </c>
      <c r="D510" s="207" t="s">
        <v>80</v>
      </c>
      <c r="E510" s="87" t="s">
        <v>292</v>
      </c>
      <c r="F510" s="53">
        <f t="shared" si="89"/>
        <v>-9.0322580645161281</v>
      </c>
      <c r="G510" s="97" t="str">
        <f t="shared" si="88"/>
        <v>↓</v>
      </c>
      <c r="H510" s="58"/>
      <c r="I510" s="58"/>
      <c r="J510" s="58"/>
      <c r="K510" s="58">
        <v>56.4</v>
      </c>
      <c r="L510" s="58">
        <v>62</v>
      </c>
      <c r="M510" s="58" t="s">
        <v>210</v>
      </c>
      <c r="N510" s="58" t="s">
        <v>210</v>
      </c>
      <c r="O510" s="58" t="s">
        <v>210</v>
      </c>
      <c r="P510" s="58" t="s">
        <v>210</v>
      </c>
      <c r="Q510" s="58" t="s">
        <v>210</v>
      </c>
      <c r="R510" s="58" t="s">
        <v>210</v>
      </c>
      <c r="S510" s="58" t="s">
        <v>210</v>
      </c>
      <c r="T510" s="58" t="s">
        <v>210</v>
      </c>
      <c r="U510" s="58" t="s">
        <v>210</v>
      </c>
      <c r="V510" s="58" t="s">
        <v>210</v>
      </c>
      <c r="W510" s="58" t="s">
        <v>210</v>
      </c>
      <c r="X510" s="58" t="s">
        <v>210</v>
      </c>
      <c r="Y510" s="58" t="s">
        <v>210</v>
      </c>
      <c r="Z510" s="58" t="s">
        <v>210</v>
      </c>
      <c r="AA510" s="58" t="s">
        <v>210</v>
      </c>
    </row>
    <row r="511" spans="1:27" ht="15.75" x14ac:dyDescent="0.25">
      <c r="A511" s="194"/>
      <c r="B511" s="194"/>
      <c r="C511" s="39" t="s">
        <v>4</v>
      </c>
      <c r="D511" s="207" t="s">
        <v>80</v>
      </c>
      <c r="E511" s="87" t="s">
        <v>292</v>
      </c>
      <c r="F511" s="53">
        <f t="shared" si="89"/>
        <v>-26.818181818181813</v>
      </c>
      <c r="G511" s="97" t="str">
        <f t="shared" si="88"/>
        <v>↓</v>
      </c>
      <c r="H511" s="58"/>
      <c r="I511" s="58"/>
      <c r="J511" s="58"/>
      <c r="K511" s="58">
        <v>48.3</v>
      </c>
      <c r="L511" s="58">
        <v>66</v>
      </c>
      <c r="M511" s="58" t="s">
        <v>210</v>
      </c>
      <c r="N511" s="58" t="s">
        <v>210</v>
      </c>
      <c r="O511" s="58" t="s">
        <v>210</v>
      </c>
      <c r="P511" s="58" t="s">
        <v>210</v>
      </c>
      <c r="Q511" s="58" t="s">
        <v>210</v>
      </c>
      <c r="R511" s="58" t="s">
        <v>210</v>
      </c>
      <c r="S511" s="58" t="s">
        <v>210</v>
      </c>
      <c r="T511" s="58" t="s">
        <v>210</v>
      </c>
      <c r="U511" s="58" t="s">
        <v>210</v>
      </c>
      <c r="V511" s="58" t="s">
        <v>210</v>
      </c>
      <c r="W511" s="58" t="s">
        <v>210</v>
      </c>
      <c r="X511" s="58" t="s">
        <v>210</v>
      </c>
      <c r="Y511" s="58" t="s">
        <v>210</v>
      </c>
      <c r="Z511" s="58" t="s">
        <v>210</v>
      </c>
      <c r="AA511" s="58" t="s">
        <v>210</v>
      </c>
    </row>
    <row r="512" spans="1:27" ht="15.75" x14ac:dyDescent="0.25">
      <c r="A512" s="194"/>
      <c r="B512" s="194"/>
      <c r="C512" s="39" t="s">
        <v>260</v>
      </c>
      <c r="D512" s="207" t="s">
        <v>80</v>
      </c>
      <c r="E512" s="87" t="s">
        <v>292</v>
      </c>
      <c r="F512" s="53">
        <f t="shared" si="89"/>
        <v>-23.857142857142861</v>
      </c>
      <c r="G512" s="97" t="str">
        <f t="shared" si="88"/>
        <v>↓</v>
      </c>
      <c r="H512" s="58"/>
      <c r="I512" s="58"/>
      <c r="J512" s="58"/>
      <c r="K512" s="58">
        <v>53.3</v>
      </c>
      <c r="L512" s="58">
        <v>70</v>
      </c>
      <c r="M512" s="58" t="s">
        <v>210</v>
      </c>
      <c r="N512" s="58" t="s">
        <v>210</v>
      </c>
      <c r="O512" s="58" t="s">
        <v>210</v>
      </c>
      <c r="P512" s="58" t="s">
        <v>210</v>
      </c>
      <c r="Q512" s="58" t="s">
        <v>210</v>
      </c>
      <c r="R512" s="58" t="s">
        <v>210</v>
      </c>
      <c r="S512" s="58" t="s">
        <v>210</v>
      </c>
      <c r="T512" s="58" t="s">
        <v>210</v>
      </c>
      <c r="U512" s="58" t="s">
        <v>210</v>
      </c>
      <c r="V512" s="58" t="s">
        <v>210</v>
      </c>
      <c r="W512" s="58" t="s">
        <v>210</v>
      </c>
      <c r="X512" s="58" t="s">
        <v>210</v>
      </c>
      <c r="Y512" s="58" t="s">
        <v>210</v>
      </c>
      <c r="Z512" s="58" t="s">
        <v>210</v>
      </c>
      <c r="AA512" s="58" t="s">
        <v>210</v>
      </c>
    </row>
    <row r="513" spans="1:27" ht="15.75" x14ac:dyDescent="0.25">
      <c r="A513" s="194"/>
      <c r="B513" s="194"/>
      <c r="C513" s="39" t="s">
        <v>261</v>
      </c>
      <c r="D513" s="207" t="s">
        <v>80</v>
      </c>
      <c r="E513" s="87" t="s">
        <v>292</v>
      </c>
      <c r="F513" s="53">
        <f t="shared" si="89"/>
        <v>-14.615384615384613</v>
      </c>
      <c r="G513" s="97" t="str">
        <f t="shared" si="88"/>
        <v>↓</v>
      </c>
      <c r="H513" s="58"/>
      <c r="I513" s="58"/>
      <c r="J513" s="58"/>
      <c r="K513" s="58">
        <v>55.5</v>
      </c>
      <c r="L513" s="58">
        <v>65</v>
      </c>
      <c r="M513" s="58" t="s">
        <v>210</v>
      </c>
      <c r="N513" s="58" t="s">
        <v>210</v>
      </c>
      <c r="O513" s="58" t="s">
        <v>210</v>
      </c>
      <c r="P513" s="58" t="s">
        <v>210</v>
      </c>
      <c r="Q513" s="58" t="s">
        <v>210</v>
      </c>
      <c r="R513" s="58" t="s">
        <v>210</v>
      </c>
      <c r="S513" s="58" t="s">
        <v>210</v>
      </c>
      <c r="T513" s="58" t="s">
        <v>210</v>
      </c>
      <c r="U513" s="58" t="s">
        <v>210</v>
      </c>
      <c r="V513" s="58" t="s">
        <v>210</v>
      </c>
      <c r="W513" s="58" t="s">
        <v>210</v>
      </c>
      <c r="X513" s="58" t="s">
        <v>210</v>
      </c>
      <c r="Y513" s="58" t="s">
        <v>210</v>
      </c>
      <c r="Z513" s="58" t="s">
        <v>210</v>
      </c>
      <c r="AA513" s="58" t="s">
        <v>210</v>
      </c>
    </row>
    <row r="514" spans="1:27" ht="15.75" x14ac:dyDescent="0.25">
      <c r="A514" s="194"/>
      <c r="B514" s="194"/>
      <c r="C514" s="39" t="s">
        <v>262</v>
      </c>
      <c r="D514" s="207" t="s">
        <v>80</v>
      </c>
      <c r="E514" s="87" t="s">
        <v>292</v>
      </c>
      <c r="F514" s="53">
        <f t="shared" si="89"/>
        <v>-2.2413793103448256</v>
      </c>
      <c r="G514" s="97" t="str">
        <f t="shared" si="88"/>
        <v>↓</v>
      </c>
      <c r="H514" s="58"/>
      <c r="I514" s="58"/>
      <c r="J514" s="58"/>
      <c r="K514" s="58">
        <v>56.7</v>
      </c>
      <c r="L514" s="58">
        <v>58</v>
      </c>
      <c r="M514" s="58" t="s">
        <v>210</v>
      </c>
      <c r="N514" s="58" t="s">
        <v>210</v>
      </c>
      <c r="O514" s="58" t="s">
        <v>210</v>
      </c>
      <c r="P514" s="58" t="s">
        <v>210</v>
      </c>
      <c r="Q514" s="58" t="s">
        <v>210</v>
      </c>
      <c r="R514" s="58" t="s">
        <v>210</v>
      </c>
      <c r="S514" s="58" t="s">
        <v>210</v>
      </c>
      <c r="T514" s="58" t="s">
        <v>210</v>
      </c>
      <c r="U514" s="58" t="s">
        <v>210</v>
      </c>
      <c r="V514" s="58" t="s">
        <v>210</v>
      </c>
      <c r="W514" s="58" t="s">
        <v>210</v>
      </c>
      <c r="X514" s="58" t="s">
        <v>210</v>
      </c>
      <c r="Y514" s="58" t="s">
        <v>210</v>
      </c>
      <c r="Z514" s="58" t="s">
        <v>210</v>
      </c>
      <c r="AA514" s="58" t="s">
        <v>210</v>
      </c>
    </row>
    <row r="515" spans="1:27" ht="26.25" x14ac:dyDescent="0.25">
      <c r="A515" s="194"/>
      <c r="B515" s="194"/>
      <c r="C515" s="39" t="s">
        <v>428</v>
      </c>
      <c r="D515" s="207"/>
      <c r="E515" s="87" t="s">
        <v>292</v>
      </c>
      <c r="F515" s="53">
        <f t="shared" si="89"/>
        <v>-8.4450402144772028</v>
      </c>
      <c r="G515" s="97" t="str">
        <f t="shared" si="88"/>
        <v>↓</v>
      </c>
      <c r="H515" s="58"/>
      <c r="I515" s="58"/>
      <c r="J515" s="58"/>
      <c r="K515" s="58">
        <v>68.3</v>
      </c>
      <c r="L515" s="58">
        <v>74.599999999999994</v>
      </c>
      <c r="M515" s="58" t="s">
        <v>210</v>
      </c>
      <c r="N515" s="58" t="s">
        <v>210</v>
      </c>
      <c r="O515" s="58" t="s">
        <v>210</v>
      </c>
      <c r="P515" s="58" t="s">
        <v>210</v>
      </c>
      <c r="Q515" s="58" t="s">
        <v>210</v>
      </c>
      <c r="R515" s="58" t="s">
        <v>210</v>
      </c>
      <c r="S515" s="58" t="s">
        <v>210</v>
      </c>
      <c r="T515" s="58" t="s">
        <v>210</v>
      </c>
      <c r="U515" s="58" t="s">
        <v>210</v>
      </c>
      <c r="V515" s="58" t="s">
        <v>210</v>
      </c>
      <c r="W515" s="58" t="s">
        <v>210</v>
      </c>
      <c r="X515" s="58" t="s">
        <v>210</v>
      </c>
      <c r="Y515" s="58" t="s">
        <v>210</v>
      </c>
      <c r="Z515" s="58" t="s">
        <v>210</v>
      </c>
      <c r="AA515" s="58" t="s">
        <v>210</v>
      </c>
    </row>
    <row r="516" spans="1:27" ht="26.25" x14ac:dyDescent="0.25">
      <c r="A516" s="194"/>
      <c r="B516" s="194"/>
      <c r="C516" s="39" t="s">
        <v>510</v>
      </c>
      <c r="D516" s="207"/>
      <c r="E516" s="87" t="s">
        <v>292</v>
      </c>
      <c r="F516" s="53">
        <f t="shared" si="89"/>
        <v>-9.4632768361582009</v>
      </c>
      <c r="G516" s="96" t="str">
        <f t="shared" si="88"/>
        <v>↓</v>
      </c>
      <c r="H516" s="58"/>
      <c r="I516" s="58"/>
      <c r="J516" s="58"/>
      <c r="K516" s="58">
        <v>64.099999999999994</v>
      </c>
      <c r="L516" s="58">
        <v>70.8</v>
      </c>
      <c r="M516" s="58" t="s">
        <v>210</v>
      </c>
      <c r="N516" s="58" t="s">
        <v>210</v>
      </c>
      <c r="O516" s="58" t="s">
        <v>210</v>
      </c>
      <c r="P516" s="58" t="s">
        <v>210</v>
      </c>
      <c r="Q516" s="58" t="s">
        <v>210</v>
      </c>
      <c r="R516" s="58" t="s">
        <v>210</v>
      </c>
      <c r="S516" s="58" t="s">
        <v>210</v>
      </c>
      <c r="T516" s="58" t="s">
        <v>210</v>
      </c>
      <c r="U516" s="58" t="s">
        <v>210</v>
      </c>
      <c r="V516" s="58" t="s">
        <v>210</v>
      </c>
      <c r="W516" s="58" t="s">
        <v>210</v>
      </c>
      <c r="X516" s="58" t="s">
        <v>210</v>
      </c>
      <c r="Y516" s="58" t="s">
        <v>210</v>
      </c>
      <c r="Z516" s="58" t="s">
        <v>210</v>
      </c>
      <c r="AA516" s="58" t="s">
        <v>210</v>
      </c>
    </row>
    <row r="517" spans="1:27" ht="26.25" x14ac:dyDescent="0.25">
      <c r="A517" s="194"/>
      <c r="B517" s="194"/>
      <c r="C517" s="39" t="s">
        <v>511</v>
      </c>
      <c r="D517" s="207"/>
      <c r="E517" s="87" t="s">
        <v>292</v>
      </c>
      <c r="F517" s="53">
        <f t="shared" si="89"/>
        <v>-6.8217054263565871</v>
      </c>
      <c r="G517" s="96" t="str">
        <f t="shared" si="88"/>
        <v>↓</v>
      </c>
      <c r="H517" s="58"/>
      <c r="I517" s="58"/>
      <c r="J517" s="58"/>
      <c r="K517" s="58">
        <v>60.1</v>
      </c>
      <c r="L517" s="58">
        <v>64.5</v>
      </c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</row>
    <row r="518" spans="1:27" ht="26.25" x14ac:dyDescent="0.25">
      <c r="A518" s="194"/>
      <c r="B518" s="194"/>
      <c r="C518" s="39" t="s">
        <v>430</v>
      </c>
      <c r="D518" s="207"/>
      <c r="E518" s="87" t="s">
        <v>292</v>
      </c>
      <c r="F518" s="53">
        <f t="shared" si="89"/>
        <v>-0.1953125</v>
      </c>
      <c r="G518" s="96" t="str">
        <f t="shared" si="88"/>
        <v>↓</v>
      </c>
      <c r="H518" s="58"/>
      <c r="I518" s="58"/>
      <c r="J518" s="58"/>
      <c r="K518" s="58">
        <v>51.1</v>
      </c>
      <c r="L518" s="58">
        <v>51.2</v>
      </c>
      <c r="M518" s="58" t="s">
        <v>210</v>
      </c>
      <c r="N518" s="58" t="s">
        <v>210</v>
      </c>
      <c r="O518" s="58" t="s">
        <v>210</v>
      </c>
      <c r="P518" s="58" t="s">
        <v>210</v>
      </c>
      <c r="Q518" s="58" t="s">
        <v>210</v>
      </c>
      <c r="R518" s="58" t="s">
        <v>210</v>
      </c>
      <c r="S518" s="58" t="s">
        <v>210</v>
      </c>
      <c r="T518" s="58" t="s">
        <v>210</v>
      </c>
      <c r="U518" s="58" t="s">
        <v>210</v>
      </c>
      <c r="V518" s="58" t="s">
        <v>210</v>
      </c>
      <c r="W518" s="58" t="s">
        <v>210</v>
      </c>
      <c r="X518" s="58" t="s">
        <v>210</v>
      </c>
      <c r="Y518" s="58" t="s">
        <v>210</v>
      </c>
      <c r="Z518" s="58" t="s">
        <v>210</v>
      </c>
      <c r="AA518" s="58" t="s">
        <v>210</v>
      </c>
    </row>
    <row r="519" spans="1:27" ht="26.25" x14ac:dyDescent="0.25">
      <c r="A519" s="194"/>
      <c r="B519" s="195"/>
      <c r="C519" s="39" t="s">
        <v>431</v>
      </c>
      <c r="D519" s="208"/>
      <c r="E519" s="87" t="s">
        <v>292</v>
      </c>
      <c r="F519" s="58"/>
      <c r="G519" s="96" t="str">
        <f t="shared" si="88"/>
        <v>↓</v>
      </c>
      <c r="H519" s="58"/>
      <c r="I519" s="58"/>
      <c r="J519" s="58"/>
      <c r="K519" s="58">
        <v>20.6</v>
      </c>
      <c r="L519" s="58">
        <v>24.4</v>
      </c>
      <c r="M519" s="58" t="s">
        <v>210</v>
      </c>
      <c r="N519" s="58" t="s">
        <v>210</v>
      </c>
      <c r="O519" s="58" t="s">
        <v>210</v>
      </c>
      <c r="P519" s="58" t="s">
        <v>210</v>
      </c>
      <c r="Q519" s="58" t="s">
        <v>210</v>
      </c>
      <c r="R519" s="58" t="s">
        <v>210</v>
      </c>
      <c r="S519" s="58" t="s">
        <v>210</v>
      </c>
      <c r="T519" s="58" t="s">
        <v>210</v>
      </c>
      <c r="U519" s="58" t="s">
        <v>210</v>
      </c>
      <c r="V519" s="58" t="s">
        <v>210</v>
      </c>
      <c r="W519" s="58" t="s">
        <v>210</v>
      </c>
      <c r="X519" s="58" t="s">
        <v>210</v>
      </c>
      <c r="Y519" s="58" t="s">
        <v>210</v>
      </c>
      <c r="Z519" s="58" t="s">
        <v>210</v>
      </c>
      <c r="AA519" s="58" t="s">
        <v>210</v>
      </c>
    </row>
    <row r="520" spans="1:27" s="128" customFormat="1" ht="15.75" x14ac:dyDescent="0.25">
      <c r="A520" s="194"/>
      <c r="B520" s="205" t="s">
        <v>383</v>
      </c>
      <c r="C520" s="38" t="s">
        <v>416</v>
      </c>
      <c r="D520" s="204" t="s">
        <v>80</v>
      </c>
      <c r="E520" s="87" t="s">
        <v>292</v>
      </c>
      <c r="F520" s="114"/>
      <c r="G520" s="114"/>
      <c r="H520" s="114"/>
      <c r="I520" s="114"/>
      <c r="J520" s="114"/>
      <c r="K520" s="47">
        <v>13.2</v>
      </c>
      <c r="L520" s="47" t="s">
        <v>210</v>
      </c>
      <c r="M520" s="47" t="s">
        <v>210</v>
      </c>
      <c r="N520" s="47" t="s">
        <v>210</v>
      </c>
      <c r="O520" s="47" t="s">
        <v>210</v>
      </c>
      <c r="P520" s="47" t="s">
        <v>210</v>
      </c>
      <c r="Q520" s="47" t="s">
        <v>210</v>
      </c>
      <c r="R520" s="47" t="s">
        <v>210</v>
      </c>
      <c r="S520" s="47" t="s">
        <v>210</v>
      </c>
      <c r="T520" s="47" t="s">
        <v>210</v>
      </c>
      <c r="U520" s="47" t="s">
        <v>210</v>
      </c>
      <c r="V520" s="47" t="s">
        <v>210</v>
      </c>
      <c r="W520" s="47" t="s">
        <v>210</v>
      </c>
      <c r="X520" s="47" t="s">
        <v>210</v>
      </c>
      <c r="Y520" s="47" t="s">
        <v>210</v>
      </c>
      <c r="Z520" s="47" t="s">
        <v>210</v>
      </c>
      <c r="AA520" s="47" t="s">
        <v>210</v>
      </c>
    </row>
    <row r="521" spans="1:27" s="128" customFormat="1" ht="15.75" x14ac:dyDescent="0.25">
      <c r="A521" s="194"/>
      <c r="B521" s="194"/>
      <c r="C521" s="39" t="s">
        <v>42</v>
      </c>
      <c r="D521" s="207"/>
      <c r="E521" s="87" t="s">
        <v>292</v>
      </c>
      <c r="F521" s="114"/>
      <c r="G521" s="114"/>
      <c r="H521" s="114"/>
      <c r="I521" s="114"/>
      <c r="J521" s="114"/>
      <c r="K521" s="58">
        <v>14.7</v>
      </c>
      <c r="L521" s="47" t="s">
        <v>210</v>
      </c>
      <c r="M521" s="47" t="s">
        <v>210</v>
      </c>
      <c r="N521" s="47" t="s">
        <v>210</v>
      </c>
      <c r="O521" s="47" t="s">
        <v>210</v>
      </c>
      <c r="P521" s="47" t="s">
        <v>210</v>
      </c>
      <c r="Q521" s="47" t="s">
        <v>210</v>
      </c>
      <c r="R521" s="47" t="s">
        <v>210</v>
      </c>
      <c r="S521" s="47" t="s">
        <v>210</v>
      </c>
      <c r="T521" s="47" t="s">
        <v>210</v>
      </c>
      <c r="U521" s="47" t="s">
        <v>210</v>
      </c>
      <c r="V521" s="47" t="s">
        <v>210</v>
      </c>
      <c r="W521" s="47" t="s">
        <v>210</v>
      </c>
      <c r="X521" s="47" t="s">
        <v>210</v>
      </c>
      <c r="Y521" s="47" t="s">
        <v>210</v>
      </c>
      <c r="Z521" s="47" t="s">
        <v>210</v>
      </c>
      <c r="AA521" s="47" t="s">
        <v>210</v>
      </c>
    </row>
    <row r="522" spans="1:27" s="128" customFormat="1" ht="15.75" x14ac:dyDescent="0.25">
      <c r="A522" s="194"/>
      <c r="B522" s="194"/>
      <c r="C522" s="39" t="s">
        <v>43</v>
      </c>
      <c r="D522" s="207"/>
      <c r="E522" s="87" t="s">
        <v>292</v>
      </c>
      <c r="F522" s="114"/>
      <c r="G522" s="114"/>
      <c r="H522" s="114"/>
      <c r="I522" s="114"/>
      <c r="J522" s="114"/>
      <c r="K522" s="58">
        <v>11.8</v>
      </c>
      <c r="L522" s="47" t="s">
        <v>210</v>
      </c>
      <c r="M522" s="47" t="s">
        <v>210</v>
      </c>
      <c r="N522" s="47" t="s">
        <v>210</v>
      </c>
      <c r="O522" s="47" t="s">
        <v>210</v>
      </c>
      <c r="P522" s="47" t="s">
        <v>210</v>
      </c>
      <c r="Q522" s="47" t="s">
        <v>210</v>
      </c>
      <c r="R522" s="47" t="s">
        <v>210</v>
      </c>
      <c r="S522" s="47" t="s">
        <v>210</v>
      </c>
      <c r="T522" s="47" t="s">
        <v>210</v>
      </c>
      <c r="U522" s="47" t="s">
        <v>210</v>
      </c>
      <c r="V522" s="47" t="s">
        <v>210</v>
      </c>
      <c r="W522" s="47" t="s">
        <v>210</v>
      </c>
      <c r="X522" s="47" t="s">
        <v>210</v>
      </c>
      <c r="Y522" s="47" t="s">
        <v>210</v>
      </c>
      <c r="Z522" s="47" t="s">
        <v>210</v>
      </c>
      <c r="AA522" s="47" t="s">
        <v>210</v>
      </c>
    </row>
    <row r="523" spans="1:27" s="128" customFormat="1" ht="15.75" x14ac:dyDescent="0.25">
      <c r="A523" s="194"/>
      <c r="B523" s="194"/>
      <c r="C523" s="39" t="s">
        <v>1</v>
      </c>
      <c r="D523" s="207"/>
      <c r="E523" s="87" t="s">
        <v>292</v>
      </c>
      <c r="F523" s="114"/>
      <c r="G523" s="114"/>
      <c r="H523" s="114"/>
      <c r="I523" s="114"/>
      <c r="J523" s="114"/>
      <c r="K523" s="58">
        <v>14.6</v>
      </c>
      <c r="L523" s="47" t="s">
        <v>210</v>
      </c>
      <c r="M523" s="47" t="s">
        <v>210</v>
      </c>
      <c r="N523" s="47" t="s">
        <v>210</v>
      </c>
      <c r="O523" s="47" t="s">
        <v>210</v>
      </c>
      <c r="P523" s="47" t="s">
        <v>210</v>
      </c>
      <c r="Q523" s="47" t="s">
        <v>210</v>
      </c>
      <c r="R523" s="47" t="s">
        <v>210</v>
      </c>
      <c r="S523" s="47" t="s">
        <v>210</v>
      </c>
      <c r="T523" s="47" t="s">
        <v>210</v>
      </c>
      <c r="U523" s="47" t="s">
        <v>210</v>
      </c>
      <c r="V523" s="47" t="s">
        <v>210</v>
      </c>
      <c r="W523" s="47" t="s">
        <v>210</v>
      </c>
      <c r="X523" s="47" t="s">
        <v>210</v>
      </c>
      <c r="Y523" s="47" t="s">
        <v>210</v>
      </c>
      <c r="Z523" s="47" t="s">
        <v>210</v>
      </c>
      <c r="AA523" s="47" t="s">
        <v>210</v>
      </c>
    </row>
    <row r="524" spans="1:27" s="128" customFormat="1" ht="15.75" x14ac:dyDescent="0.25">
      <c r="A524" s="194"/>
      <c r="B524" s="194"/>
      <c r="C524" s="39" t="s">
        <v>4</v>
      </c>
      <c r="D524" s="207"/>
      <c r="E524" s="87" t="s">
        <v>292</v>
      </c>
      <c r="F524" s="114"/>
      <c r="G524" s="114"/>
      <c r="H524" s="114"/>
      <c r="I524" s="114"/>
      <c r="J524" s="114"/>
      <c r="K524" s="58">
        <v>6.7</v>
      </c>
      <c r="L524" s="47" t="s">
        <v>210</v>
      </c>
      <c r="M524" s="47" t="s">
        <v>210</v>
      </c>
      <c r="N524" s="47" t="s">
        <v>210</v>
      </c>
      <c r="O524" s="47" t="s">
        <v>210</v>
      </c>
      <c r="P524" s="47" t="s">
        <v>210</v>
      </c>
      <c r="Q524" s="47" t="s">
        <v>210</v>
      </c>
      <c r="R524" s="47" t="s">
        <v>210</v>
      </c>
      <c r="S524" s="47" t="s">
        <v>210</v>
      </c>
      <c r="T524" s="47" t="s">
        <v>210</v>
      </c>
      <c r="U524" s="47" t="s">
        <v>210</v>
      </c>
      <c r="V524" s="47" t="s">
        <v>210</v>
      </c>
      <c r="W524" s="47" t="s">
        <v>210</v>
      </c>
      <c r="X524" s="47" t="s">
        <v>210</v>
      </c>
      <c r="Y524" s="47" t="s">
        <v>210</v>
      </c>
      <c r="Z524" s="47" t="s">
        <v>210</v>
      </c>
      <c r="AA524" s="47" t="s">
        <v>210</v>
      </c>
    </row>
    <row r="525" spans="1:27" s="128" customFormat="1" ht="15.75" x14ac:dyDescent="0.25">
      <c r="A525" s="194"/>
      <c r="B525" s="194"/>
      <c r="C525" s="39" t="s">
        <v>260</v>
      </c>
      <c r="D525" s="207"/>
      <c r="E525" s="87" t="s">
        <v>292</v>
      </c>
      <c r="F525" s="114"/>
      <c r="G525" s="114"/>
      <c r="H525" s="114"/>
      <c r="I525" s="114"/>
      <c r="J525" s="114"/>
      <c r="K525" s="58">
        <v>14.2</v>
      </c>
      <c r="L525" s="47" t="s">
        <v>210</v>
      </c>
      <c r="M525" s="47" t="s">
        <v>210</v>
      </c>
      <c r="N525" s="47" t="s">
        <v>210</v>
      </c>
      <c r="O525" s="47" t="s">
        <v>210</v>
      </c>
      <c r="P525" s="47" t="s">
        <v>210</v>
      </c>
      <c r="Q525" s="47" t="s">
        <v>210</v>
      </c>
      <c r="R525" s="47" t="s">
        <v>210</v>
      </c>
      <c r="S525" s="47" t="s">
        <v>210</v>
      </c>
      <c r="T525" s="47" t="s">
        <v>210</v>
      </c>
      <c r="U525" s="47" t="s">
        <v>210</v>
      </c>
      <c r="V525" s="47" t="s">
        <v>210</v>
      </c>
      <c r="W525" s="47" t="s">
        <v>210</v>
      </c>
      <c r="X525" s="47" t="s">
        <v>210</v>
      </c>
      <c r="Y525" s="47" t="s">
        <v>210</v>
      </c>
      <c r="Z525" s="47" t="s">
        <v>210</v>
      </c>
      <c r="AA525" s="47" t="s">
        <v>210</v>
      </c>
    </row>
    <row r="526" spans="1:27" s="128" customFormat="1" ht="15.75" x14ac:dyDescent="0.25">
      <c r="A526" s="194"/>
      <c r="B526" s="194"/>
      <c r="C526" s="39" t="s">
        <v>261</v>
      </c>
      <c r="D526" s="207"/>
      <c r="E526" s="87" t="s">
        <v>292</v>
      </c>
      <c r="F526" s="114"/>
      <c r="G526" s="114"/>
      <c r="H526" s="114"/>
      <c r="I526" s="114"/>
      <c r="J526" s="114"/>
      <c r="K526" s="58">
        <v>12.9</v>
      </c>
      <c r="L526" s="47" t="s">
        <v>210</v>
      </c>
      <c r="M526" s="47" t="s">
        <v>210</v>
      </c>
      <c r="N526" s="47" t="s">
        <v>210</v>
      </c>
      <c r="O526" s="47" t="s">
        <v>210</v>
      </c>
      <c r="P526" s="47" t="s">
        <v>210</v>
      </c>
      <c r="Q526" s="47" t="s">
        <v>210</v>
      </c>
      <c r="R526" s="47" t="s">
        <v>210</v>
      </c>
      <c r="S526" s="47" t="s">
        <v>210</v>
      </c>
      <c r="T526" s="47" t="s">
        <v>210</v>
      </c>
      <c r="U526" s="47" t="s">
        <v>210</v>
      </c>
      <c r="V526" s="47" t="s">
        <v>210</v>
      </c>
      <c r="W526" s="47" t="s">
        <v>210</v>
      </c>
      <c r="X526" s="47" t="s">
        <v>210</v>
      </c>
      <c r="Y526" s="47" t="s">
        <v>210</v>
      </c>
      <c r="Z526" s="47" t="s">
        <v>210</v>
      </c>
      <c r="AA526" s="47" t="s">
        <v>210</v>
      </c>
    </row>
    <row r="527" spans="1:27" s="128" customFormat="1" ht="15.75" x14ac:dyDescent="0.25">
      <c r="A527" s="194"/>
      <c r="B527" s="194"/>
      <c r="C527" s="39" t="s">
        <v>262</v>
      </c>
      <c r="D527" s="207"/>
      <c r="E527" s="87" t="s">
        <v>292</v>
      </c>
      <c r="F527" s="114"/>
      <c r="G527" s="114"/>
      <c r="H527" s="114"/>
      <c r="I527" s="114"/>
      <c r="J527" s="114"/>
      <c r="K527" s="58">
        <v>10.6</v>
      </c>
      <c r="L527" s="47" t="s">
        <v>210</v>
      </c>
      <c r="M527" s="47" t="s">
        <v>210</v>
      </c>
      <c r="N527" s="47" t="s">
        <v>210</v>
      </c>
      <c r="O527" s="47" t="s">
        <v>210</v>
      </c>
      <c r="P527" s="47" t="s">
        <v>210</v>
      </c>
      <c r="Q527" s="47" t="s">
        <v>210</v>
      </c>
      <c r="R527" s="47" t="s">
        <v>210</v>
      </c>
      <c r="S527" s="47" t="s">
        <v>210</v>
      </c>
      <c r="T527" s="47" t="s">
        <v>210</v>
      </c>
      <c r="U527" s="47" t="s">
        <v>210</v>
      </c>
      <c r="V527" s="47" t="s">
        <v>210</v>
      </c>
      <c r="W527" s="47" t="s">
        <v>210</v>
      </c>
      <c r="X527" s="47" t="s">
        <v>210</v>
      </c>
      <c r="Y527" s="47" t="s">
        <v>210</v>
      </c>
      <c r="Z527" s="47" t="s">
        <v>210</v>
      </c>
      <c r="AA527" s="47" t="s">
        <v>210</v>
      </c>
    </row>
    <row r="528" spans="1:27" s="128" customFormat="1" ht="26.25" x14ac:dyDescent="0.25">
      <c r="A528" s="194"/>
      <c r="B528" s="194"/>
      <c r="C528" s="39" t="s">
        <v>428</v>
      </c>
      <c r="D528" s="207"/>
      <c r="E528" s="87" t="s">
        <v>292</v>
      </c>
      <c r="F528" s="114"/>
      <c r="G528" s="114"/>
      <c r="H528" s="114"/>
      <c r="I528" s="114"/>
      <c r="J528" s="114"/>
      <c r="K528" s="58">
        <v>13.1</v>
      </c>
      <c r="L528" s="47" t="s">
        <v>210</v>
      </c>
      <c r="M528" s="47" t="s">
        <v>210</v>
      </c>
      <c r="N528" s="47" t="s">
        <v>210</v>
      </c>
      <c r="O528" s="47" t="s">
        <v>210</v>
      </c>
      <c r="P528" s="47" t="s">
        <v>210</v>
      </c>
      <c r="Q528" s="47" t="s">
        <v>210</v>
      </c>
      <c r="R528" s="47" t="s">
        <v>210</v>
      </c>
      <c r="S528" s="47" t="s">
        <v>210</v>
      </c>
      <c r="T528" s="47" t="s">
        <v>210</v>
      </c>
      <c r="U528" s="47" t="s">
        <v>210</v>
      </c>
      <c r="V528" s="47" t="s">
        <v>210</v>
      </c>
      <c r="W528" s="47" t="s">
        <v>210</v>
      </c>
      <c r="X528" s="47" t="s">
        <v>210</v>
      </c>
      <c r="Y528" s="47" t="s">
        <v>210</v>
      </c>
      <c r="Z528" s="47" t="s">
        <v>210</v>
      </c>
      <c r="AA528" s="47" t="s">
        <v>210</v>
      </c>
    </row>
    <row r="529" spans="1:27" s="128" customFormat="1" ht="26.25" x14ac:dyDescent="0.25">
      <c r="A529" s="194"/>
      <c r="B529" s="194"/>
      <c r="C529" s="39" t="s">
        <v>430</v>
      </c>
      <c r="D529" s="207"/>
      <c r="E529" s="87" t="s">
        <v>292</v>
      </c>
      <c r="F529" s="114"/>
      <c r="G529" s="114"/>
      <c r="H529" s="114"/>
      <c r="I529" s="114"/>
      <c r="J529" s="114"/>
      <c r="K529" s="58">
        <v>20</v>
      </c>
      <c r="L529" s="47" t="s">
        <v>210</v>
      </c>
      <c r="M529" s="47" t="s">
        <v>210</v>
      </c>
      <c r="N529" s="47" t="s">
        <v>210</v>
      </c>
      <c r="O529" s="47" t="s">
        <v>210</v>
      </c>
      <c r="P529" s="47" t="s">
        <v>210</v>
      </c>
      <c r="Q529" s="47" t="s">
        <v>210</v>
      </c>
      <c r="R529" s="47" t="s">
        <v>210</v>
      </c>
      <c r="S529" s="47" t="s">
        <v>210</v>
      </c>
      <c r="T529" s="47" t="s">
        <v>210</v>
      </c>
      <c r="U529" s="47" t="s">
        <v>210</v>
      </c>
      <c r="V529" s="47" t="s">
        <v>210</v>
      </c>
      <c r="W529" s="47" t="s">
        <v>210</v>
      </c>
      <c r="X529" s="47" t="s">
        <v>210</v>
      </c>
      <c r="Y529" s="47" t="s">
        <v>210</v>
      </c>
      <c r="Z529" s="47" t="s">
        <v>210</v>
      </c>
      <c r="AA529" s="47" t="s">
        <v>210</v>
      </c>
    </row>
    <row r="530" spans="1:27" s="128" customFormat="1" ht="26.25" x14ac:dyDescent="0.25">
      <c r="A530" s="195"/>
      <c r="B530" s="194"/>
      <c r="C530" s="39" t="s">
        <v>431</v>
      </c>
      <c r="D530" s="207"/>
      <c r="E530" s="87" t="s">
        <v>292</v>
      </c>
      <c r="F530" s="114"/>
      <c r="G530" s="114"/>
      <c r="H530" s="114"/>
      <c r="I530" s="114"/>
      <c r="J530" s="114"/>
      <c r="K530" s="58">
        <v>11.4</v>
      </c>
      <c r="L530" s="47" t="s">
        <v>210</v>
      </c>
      <c r="M530" s="47" t="s">
        <v>210</v>
      </c>
      <c r="N530" s="47" t="s">
        <v>210</v>
      </c>
      <c r="O530" s="47" t="s">
        <v>210</v>
      </c>
      <c r="P530" s="47" t="s">
        <v>210</v>
      </c>
      <c r="Q530" s="47" t="s">
        <v>210</v>
      </c>
      <c r="R530" s="47" t="s">
        <v>210</v>
      </c>
      <c r="S530" s="47" t="s">
        <v>210</v>
      </c>
      <c r="T530" s="47" t="s">
        <v>210</v>
      </c>
      <c r="U530" s="47" t="s">
        <v>210</v>
      </c>
      <c r="V530" s="47" t="s">
        <v>210</v>
      </c>
      <c r="W530" s="47" t="s">
        <v>210</v>
      </c>
      <c r="X530" s="47" t="s">
        <v>210</v>
      </c>
      <c r="Y530" s="47" t="s">
        <v>210</v>
      </c>
      <c r="Z530" s="47" t="s">
        <v>210</v>
      </c>
      <c r="AA530" s="47" t="s">
        <v>210</v>
      </c>
    </row>
    <row r="531" spans="1:27" s="5" customFormat="1" ht="15.75" x14ac:dyDescent="0.25">
      <c r="A531" s="193" t="s">
        <v>124</v>
      </c>
      <c r="B531" s="201" t="s">
        <v>404</v>
      </c>
      <c r="C531" s="13" t="s">
        <v>0</v>
      </c>
      <c r="D531" s="200" t="s">
        <v>80</v>
      </c>
      <c r="E531" s="87" t="s">
        <v>292</v>
      </c>
      <c r="F531" s="53">
        <f>((K531/L531)*100)-100</f>
        <v>4.7471742087863618</v>
      </c>
      <c r="G531" s="96" t="str">
        <f t="shared" ref="G531:G548" si="90">IF(F531&gt;0,"↑","↓")</f>
        <v>↑</v>
      </c>
      <c r="H531" s="53">
        <f>((K531/O531)*100)-100</f>
        <v>18.797274461335988</v>
      </c>
      <c r="I531" s="96" t="str">
        <f>IF(H531&gt;0,"↑","↓")</f>
        <v>↑</v>
      </c>
      <c r="J531" s="96"/>
      <c r="K531" s="47">
        <v>21</v>
      </c>
      <c r="L531" s="47">
        <v>20.048273529691539</v>
      </c>
      <c r="M531" s="47">
        <v>18.15694296426711</v>
      </c>
      <c r="N531" s="47">
        <v>17.923776336408761</v>
      </c>
      <c r="O531" s="47">
        <v>17.677173230800598</v>
      </c>
      <c r="P531" s="47" t="s">
        <v>210</v>
      </c>
      <c r="Q531" s="47" t="s">
        <v>210</v>
      </c>
      <c r="R531" s="47" t="s">
        <v>210</v>
      </c>
      <c r="S531" s="47" t="s">
        <v>210</v>
      </c>
      <c r="T531" s="47" t="s">
        <v>210</v>
      </c>
      <c r="U531" s="47" t="s">
        <v>210</v>
      </c>
      <c r="V531" s="47" t="s">
        <v>210</v>
      </c>
      <c r="W531" s="47" t="s">
        <v>210</v>
      </c>
      <c r="X531" s="47" t="s">
        <v>210</v>
      </c>
      <c r="Y531" s="47" t="s">
        <v>210</v>
      </c>
      <c r="Z531" s="47" t="s">
        <v>210</v>
      </c>
      <c r="AA531" s="47" t="s">
        <v>210</v>
      </c>
    </row>
    <row r="532" spans="1:27" ht="15.75" x14ac:dyDescent="0.25">
      <c r="A532" s="194"/>
      <c r="B532" s="194"/>
      <c r="C532" s="14" t="s">
        <v>272</v>
      </c>
      <c r="D532" s="194" t="s">
        <v>80</v>
      </c>
      <c r="E532" s="87" t="s">
        <v>292</v>
      </c>
      <c r="F532" s="53">
        <f t="shared" ref="F532:F541" si="91">((K532/L532)*100)-100</f>
        <v>66.461810406769871</v>
      </c>
      <c r="G532" s="96" t="str">
        <f t="shared" si="90"/>
        <v>↑</v>
      </c>
      <c r="H532" s="53">
        <f t="shared" ref="H532:H541" si="92">((K532/O532)*100)-100</f>
        <v>57.543609401653981</v>
      </c>
      <c r="I532" s="96" t="str">
        <f>IF(H532&gt;0,"↑","↓")</f>
        <v>↑</v>
      </c>
      <c r="J532" s="96"/>
      <c r="K532" s="58">
        <v>5.8517983779258733</v>
      </c>
      <c r="L532" s="58">
        <v>3.5153999368541564</v>
      </c>
      <c r="M532" s="58">
        <v>3.4183582906713839</v>
      </c>
      <c r="N532" s="58">
        <v>9.4002987179980408</v>
      </c>
      <c r="O532" s="58">
        <v>3.7143990798172219</v>
      </c>
      <c r="P532" s="58" t="s">
        <v>210</v>
      </c>
      <c r="Q532" s="58" t="s">
        <v>210</v>
      </c>
      <c r="R532" s="58" t="s">
        <v>210</v>
      </c>
      <c r="S532" s="58" t="s">
        <v>210</v>
      </c>
      <c r="T532" s="58" t="s">
        <v>210</v>
      </c>
      <c r="U532" s="58" t="s">
        <v>210</v>
      </c>
      <c r="V532" s="58" t="s">
        <v>210</v>
      </c>
      <c r="W532" s="58" t="s">
        <v>210</v>
      </c>
      <c r="X532" s="58" t="s">
        <v>210</v>
      </c>
      <c r="Y532" s="58" t="s">
        <v>210</v>
      </c>
      <c r="Z532" s="58" t="s">
        <v>210</v>
      </c>
      <c r="AA532" s="58" t="s">
        <v>210</v>
      </c>
    </row>
    <row r="533" spans="1:27" ht="15.75" x14ac:dyDescent="0.25">
      <c r="A533" s="194"/>
      <c r="B533" s="194"/>
      <c r="C533" s="14" t="s">
        <v>273</v>
      </c>
      <c r="D533" s="194" t="s">
        <v>80</v>
      </c>
      <c r="E533" s="87" t="s">
        <v>292</v>
      </c>
      <c r="F533" s="53">
        <f t="shared" si="91"/>
        <v>-42.345784804768684</v>
      </c>
      <c r="G533" s="97" t="str">
        <f t="shared" si="90"/>
        <v>↓</v>
      </c>
      <c r="H533" s="53">
        <f t="shared" si="92"/>
        <v>-27.287626875995244</v>
      </c>
      <c r="I533" s="97" t="str">
        <f>IF(H533&gt;0,"↑","↓")</f>
        <v>↓</v>
      </c>
      <c r="J533" s="97"/>
      <c r="K533" s="58">
        <v>11.906425285454461</v>
      </c>
      <c r="L533" s="58">
        <v>20.651439352936091</v>
      </c>
      <c r="M533" s="58">
        <v>11.475114426558939</v>
      </c>
      <c r="N533" s="58">
        <v>7.3368913365846309</v>
      </c>
      <c r="O533" s="58">
        <v>16.374689442674448</v>
      </c>
      <c r="P533" s="58" t="s">
        <v>210</v>
      </c>
      <c r="Q533" s="58" t="s">
        <v>210</v>
      </c>
      <c r="R533" s="58" t="s">
        <v>210</v>
      </c>
      <c r="S533" s="58" t="s">
        <v>210</v>
      </c>
      <c r="T533" s="58" t="s">
        <v>210</v>
      </c>
      <c r="U533" s="58" t="s">
        <v>210</v>
      </c>
      <c r="V533" s="58" t="s">
        <v>210</v>
      </c>
      <c r="W533" s="58" t="s">
        <v>210</v>
      </c>
      <c r="X533" s="58" t="s">
        <v>210</v>
      </c>
      <c r="Y533" s="58" t="s">
        <v>210</v>
      </c>
      <c r="Z533" s="58" t="s">
        <v>210</v>
      </c>
      <c r="AA533" s="58" t="s">
        <v>210</v>
      </c>
    </row>
    <row r="534" spans="1:27" ht="15.75" x14ac:dyDescent="0.25">
      <c r="A534" s="194"/>
      <c r="B534" s="194"/>
      <c r="C534" s="14" t="s">
        <v>125</v>
      </c>
      <c r="D534" s="194" t="s">
        <v>80</v>
      </c>
      <c r="E534" s="87" t="s">
        <v>292</v>
      </c>
      <c r="F534" s="53">
        <f t="shared" si="91"/>
        <v>20.546114632450667</v>
      </c>
      <c r="G534" s="96" t="str">
        <f t="shared" si="90"/>
        <v>↑</v>
      </c>
      <c r="H534" s="53">
        <f t="shared" si="92"/>
        <v>11.075404668411764</v>
      </c>
      <c r="I534" s="96" t="str">
        <f>IF(H534&gt;0,"↑","↓")</f>
        <v>↑</v>
      </c>
      <c r="J534" s="96"/>
      <c r="K534" s="58">
        <v>14.501995885002501</v>
      </c>
      <c r="L534" s="58">
        <v>12.030247452785678</v>
      </c>
      <c r="M534" s="58">
        <v>15.212062934567538</v>
      </c>
      <c r="N534" s="58">
        <v>15.117203633340479</v>
      </c>
      <c r="O534" s="58">
        <v>13.055991943756256</v>
      </c>
      <c r="P534" s="58" t="s">
        <v>210</v>
      </c>
      <c r="Q534" s="58" t="s">
        <v>210</v>
      </c>
      <c r="R534" s="58" t="s">
        <v>210</v>
      </c>
      <c r="S534" s="58" t="s">
        <v>210</v>
      </c>
      <c r="T534" s="58" t="s">
        <v>210</v>
      </c>
      <c r="U534" s="58" t="s">
        <v>210</v>
      </c>
      <c r="V534" s="58" t="s">
        <v>210</v>
      </c>
      <c r="W534" s="58" t="s">
        <v>210</v>
      </c>
      <c r="X534" s="58" t="s">
        <v>210</v>
      </c>
      <c r="Y534" s="58" t="s">
        <v>210</v>
      </c>
      <c r="Z534" s="58" t="s">
        <v>210</v>
      </c>
      <c r="AA534" s="58" t="s">
        <v>210</v>
      </c>
    </row>
    <row r="535" spans="1:27" ht="15.75" x14ac:dyDescent="0.25">
      <c r="A535" s="194"/>
      <c r="B535" s="194"/>
      <c r="C535" s="14" t="s">
        <v>126</v>
      </c>
      <c r="D535" s="194" t="s">
        <v>80</v>
      </c>
      <c r="E535" s="87" t="s">
        <v>292</v>
      </c>
      <c r="F535" s="53">
        <f t="shared" si="91"/>
        <v>-42.607615353630699</v>
      </c>
      <c r="G535" s="97" t="str">
        <f t="shared" si="90"/>
        <v>↓</v>
      </c>
      <c r="H535" s="53">
        <f t="shared" si="92"/>
        <v>1.5411077014903185E-2</v>
      </c>
      <c r="I535" s="87" t="s">
        <v>294</v>
      </c>
      <c r="J535" s="87"/>
      <c r="K535" s="58">
        <v>12.548596231247949</v>
      </c>
      <c r="L535" s="58">
        <v>21.864566716591007</v>
      </c>
      <c r="M535" s="58">
        <v>14.012363344909899</v>
      </c>
      <c r="N535" s="58">
        <v>14.906083451507627</v>
      </c>
      <c r="O535" s="58">
        <v>12.546662655403324</v>
      </c>
      <c r="P535" s="58" t="s">
        <v>210</v>
      </c>
      <c r="Q535" s="58" t="s">
        <v>210</v>
      </c>
      <c r="R535" s="58" t="s">
        <v>210</v>
      </c>
      <c r="S535" s="58" t="s">
        <v>210</v>
      </c>
      <c r="T535" s="58" t="s">
        <v>210</v>
      </c>
      <c r="U535" s="58" t="s">
        <v>210</v>
      </c>
      <c r="V535" s="58" t="s">
        <v>210</v>
      </c>
      <c r="W535" s="58" t="s">
        <v>210</v>
      </c>
      <c r="X535" s="58" t="s">
        <v>210</v>
      </c>
      <c r="Y535" s="58" t="s">
        <v>210</v>
      </c>
      <c r="Z535" s="58" t="s">
        <v>210</v>
      </c>
      <c r="AA535" s="58" t="s">
        <v>210</v>
      </c>
    </row>
    <row r="536" spans="1:27" ht="15.75" x14ac:dyDescent="0.25">
      <c r="A536" s="194"/>
      <c r="B536" s="194"/>
      <c r="C536" s="14" t="s">
        <v>127</v>
      </c>
      <c r="D536" s="194" t="s">
        <v>80</v>
      </c>
      <c r="E536" s="87" t="s">
        <v>292</v>
      </c>
      <c r="F536" s="53">
        <f t="shared" si="91"/>
        <v>-13.558718678126212</v>
      </c>
      <c r="G536" s="97" t="str">
        <f t="shared" si="90"/>
        <v>↓</v>
      </c>
      <c r="H536" s="53">
        <f t="shared" si="92"/>
        <v>-2.445805287168838</v>
      </c>
      <c r="I536" s="97" t="str">
        <f t="shared" ref="I536:I544" si="93">IF(H536&gt;0,"↑","↓")</f>
        <v>↓</v>
      </c>
      <c r="J536" s="97"/>
      <c r="K536" s="58">
        <v>14.593288988030565</v>
      </c>
      <c r="L536" s="58">
        <v>16.882314520177946</v>
      </c>
      <c r="M536" s="58">
        <v>16.799560000816388</v>
      </c>
      <c r="N536" s="58">
        <v>17.502584355765833</v>
      </c>
      <c r="O536" s="58">
        <v>14.959160937147411</v>
      </c>
      <c r="P536" s="58" t="s">
        <v>210</v>
      </c>
      <c r="Q536" s="58" t="s">
        <v>210</v>
      </c>
      <c r="R536" s="58" t="s">
        <v>210</v>
      </c>
      <c r="S536" s="58" t="s">
        <v>210</v>
      </c>
      <c r="T536" s="58" t="s">
        <v>210</v>
      </c>
      <c r="U536" s="58" t="s">
        <v>210</v>
      </c>
      <c r="V536" s="58" t="s">
        <v>210</v>
      </c>
      <c r="W536" s="58" t="s">
        <v>210</v>
      </c>
      <c r="X536" s="58" t="s">
        <v>210</v>
      </c>
      <c r="Y536" s="58" t="s">
        <v>210</v>
      </c>
      <c r="Z536" s="58" t="s">
        <v>210</v>
      </c>
      <c r="AA536" s="58" t="s">
        <v>210</v>
      </c>
    </row>
    <row r="537" spans="1:27" ht="15.75" x14ac:dyDescent="0.25">
      <c r="A537" s="194"/>
      <c r="B537" s="194"/>
      <c r="C537" s="14" t="s">
        <v>128</v>
      </c>
      <c r="D537" s="194" t="s">
        <v>80</v>
      </c>
      <c r="E537" s="87" t="s">
        <v>292</v>
      </c>
      <c r="F537" s="53">
        <f t="shared" si="91"/>
        <v>15.811378388877984</v>
      </c>
      <c r="G537" s="96" t="str">
        <f t="shared" si="90"/>
        <v>↑</v>
      </c>
      <c r="H537" s="53">
        <f t="shared" si="92"/>
        <v>6.5665396430612901</v>
      </c>
      <c r="I537" s="96" t="str">
        <f t="shared" si="93"/>
        <v>↑</v>
      </c>
      <c r="J537" s="96"/>
      <c r="K537" s="58">
        <v>23.009989844467803</v>
      </c>
      <c r="L537" s="58">
        <v>19.868505292462334</v>
      </c>
      <c r="M537" s="58">
        <v>18.280902979667481</v>
      </c>
      <c r="N537" s="58">
        <v>18.47334925424305</v>
      </c>
      <c r="O537" s="58">
        <v>21.592133817555201</v>
      </c>
      <c r="P537" s="58" t="s">
        <v>210</v>
      </c>
      <c r="Q537" s="58" t="s">
        <v>210</v>
      </c>
      <c r="R537" s="58" t="s">
        <v>210</v>
      </c>
      <c r="S537" s="58" t="s">
        <v>210</v>
      </c>
      <c r="T537" s="58" t="s">
        <v>210</v>
      </c>
      <c r="U537" s="58" t="s">
        <v>210</v>
      </c>
      <c r="V537" s="58" t="s">
        <v>210</v>
      </c>
      <c r="W537" s="58" t="s">
        <v>210</v>
      </c>
      <c r="X537" s="58" t="s">
        <v>210</v>
      </c>
      <c r="Y537" s="58" t="s">
        <v>210</v>
      </c>
      <c r="Z537" s="58" t="s">
        <v>210</v>
      </c>
      <c r="AA537" s="58" t="s">
        <v>210</v>
      </c>
    </row>
    <row r="538" spans="1:27" ht="15.75" x14ac:dyDescent="0.25">
      <c r="A538" s="194"/>
      <c r="B538" s="194"/>
      <c r="C538" s="14" t="s">
        <v>129</v>
      </c>
      <c r="D538" s="194" t="s">
        <v>80</v>
      </c>
      <c r="E538" s="87" t="s">
        <v>292</v>
      </c>
      <c r="F538" s="53">
        <f t="shared" si="91"/>
        <v>1.8210615834913142</v>
      </c>
      <c r="G538" s="96" t="str">
        <f t="shared" si="90"/>
        <v>↑</v>
      </c>
      <c r="H538" s="53">
        <f t="shared" si="92"/>
        <v>5.8217297587063399</v>
      </c>
      <c r="I538" s="96" t="str">
        <f t="shared" si="93"/>
        <v>↑</v>
      </c>
      <c r="J538" s="96"/>
      <c r="K538" s="58">
        <v>24.816533160009307</v>
      </c>
      <c r="L538" s="58">
        <v>24.372691439344528</v>
      </c>
      <c r="M538" s="58">
        <v>24.916533769922886</v>
      </c>
      <c r="N538" s="58">
        <v>23.334701052501149</v>
      </c>
      <c r="O538" s="58">
        <v>23.45126394795825</v>
      </c>
      <c r="P538" s="58" t="s">
        <v>210</v>
      </c>
      <c r="Q538" s="58" t="s">
        <v>210</v>
      </c>
      <c r="R538" s="58" t="s">
        <v>210</v>
      </c>
      <c r="S538" s="58" t="s">
        <v>210</v>
      </c>
      <c r="T538" s="58" t="s">
        <v>210</v>
      </c>
      <c r="U538" s="58" t="s">
        <v>210</v>
      </c>
      <c r="V538" s="58" t="s">
        <v>210</v>
      </c>
      <c r="W538" s="58" t="s">
        <v>210</v>
      </c>
      <c r="X538" s="58" t="s">
        <v>210</v>
      </c>
      <c r="Y538" s="58" t="s">
        <v>210</v>
      </c>
      <c r="Z538" s="58" t="s">
        <v>210</v>
      </c>
      <c r="AA538" s="58" t="s">
        <v>210</v>
      </c>
    </row>
    <row r="539" spans="1:27" ht="15.75" x14ac:dyDescent="0.25">
      <c r="A539" s="194"/>
      <c r="B539" s="194"/>
      <c r="C539" s="14" t="s">
        <v>130</v>
      </c>
      <c r="D539" s="194" t="s">
        <v>80</v>
      </c>
      <c r="E539" s="87" t="s">
        <v>292</v>
      </c>
      <c r="F539" s="53">
        <f t="shared" si="91"/>
        <v>21.305460600006953</v>
      </c>
      <c r="G539" s="96" t="str">
        <f t="shared" si="90"/>
        <v>↑</v>
      </c>
      <c r="H539" s="53">
        <f t="shared" si="92"/>
        <v>58.332231094892137</v>
      </c>
      <c r="I539" s="96" t="str">
        <f t="shared" si="93"/>
        <v>↑</v>
      </c>
      <c r="J539" s="96"/>
      <c r="K539" s="58">
        <v>29.509076328128113</v>
      </c>
      <c r="L539" s="58">
        <v>24.326255538842926</v>
      </c>
      <c r="M539" s="58">
        <v>24.321315435181074</v>
      </c>
      <c r="N539" s="58">
        <v>22.521018186297923</v>
      </c>
      <c r="O539" s="58">
        <v>18.637441109790618</v>
      </c>
      <c r="P539" s="58" t="s">
        <v>210</v>
      </c>
      <c r="Q539" s="58" t="s">
        <v>210</v>
      </c>
      <c r="R539" s="58" t="s">
        <v>210</v>
      </c>
      <c r="S539" s="58" t="s">
        <v>210</v>
      </c>
      <c r="T539" s="58" t="s">
        <v>210</v>
      </c>
      <c r="U539" s="58" t="s">
        <v>210</v>
      </c>
      <c r="V539" s="58" t="s">
        <v>210</v>
      </c>
      <c r="W539" s="58" t="s">
        <v>210</v>
      </c>
      <c r="X539" s="58" t="s">
        <v>210</v>
      </c>
      <c r="Y539" s="58" t="s">
        <v>210</v>
      </c>
      <c r="Z539" s="58" t="s">
        <v>210</v>
      </c>
      <c r="AA539" s="58" t="s">
        <v>210</v>
      </c>
    </row>
    <row r="540" spans="1:27" ht="15.75" x14ac:dyDescent="0.25">
      <c r="A540" s="194"/>
      <c r="B540" s="194"/>
      <c r="C540" s="14" t="s">
        <v>131</v>
      </c>
      <c r="D540" s="194" t="s">
        <v>80</v>
      </c>
      <c r="E540" s="87" t="s">
        <v>292</v>
      </c>
      <c r="F540" s="53">
        <f t="shared" si="91"/>
        <v>-11.571080176157295</v>
      </c>
      <c r="G540" s="97" t="str">
        <f t="shared" si="90"/>
        <v>↓</v>
      </c>
      <c r="H540" s="53">
        <f t="shared" si="92"/>
        <v>26.896927299020803</v>
      </c>
      <c r="I540" s="96" t="str">
        <f t="shared" si="93"/>
        <v>↑</v>
      </c>
      <c r="J540" s="96"/>
      <c r="K540" s="58">
        <v>28.088696381051165</v>
      </c>
      <c r="L540" s="58">
        <v>31.764151860054419</v>
      </c>
      <c r="M540" s="58">
        <v>22.669402931584749</v>
      </c>
      <c r="N540" s="58">
        <v>22.343565030870089</v>
      </c>
      <c r="O540" s="58">
        <v>22.13504848298081</v>
      </c>
      <c r="P540" s="58" t="s">
        <v>210</v>
      </c>
      <c r="Q540" s="58" t="s">
        <v>210</v>
      </c>
      <c r="R540" s="58" t="s">
        <v>210</v>
      </c>
      <c r="S540" s="58" t="s">
        <v>210</v>
      </c>
      <c r="T540" s="58" t="s">
        <v>210</v>
      </c>
      <c r="U540" s="58" t="s">
        <v>210</v>
      </c>
      <c r="V540" s="58" t="s">
        <v>210</v>
      </c>
      <c r="W540" s="58" t="s">
        <v>210</v>
      </c>
      <c r="X540" s="58" t="s">
        <v>210</v>
      </c>
      <c r="Y540" s="58" t="s">
        <v>210</v>
      </c>
      <c r="Z540" s="58" t="s">
        <v>210</v>
      </c>
      <c r="AA540" s="58" t="s">
        <v>210</v>
      </c>
    </row>
    <row r="541" spans="1:27" ht="15.75" x14ac:dyDescent="0.25">
      <c r="A541" s="194"/>
      <c r="B541" s="195"/>
      <c r="C541" s="14" t="s">
        <v>132</v>
      </c>
      <c r="D541" s="194" t="s">
        <v>80</v>
      </c>
      <c r="E541" s="87" t="s">
        <v>292</v>
      </c>
      <c r="F541" s="53">
        <f t="shared" si="91"/>
        <v>12.9786511374284</v>
      </c>
      <c r="G541" s="96" t="str">
        <f t="shared" si="90"/>
        <v>↑</v>
      </c>
      <c r="H541" s="53">
        <f t="shared" si="92"/>
        <v>14.871560591413797</v>
      </c>
      <c r="I541" s="96" t="str">
        <f t="shared" si="93"/>
        <v>↑</v>
      </c>
      <c r="J541" s="96"/>
      <c r="K541" s="58">
        <v>42.534256451986636</v>
      </c>
      <c r="L541" s="58">
        <v>37.648047683139289</v>
      </c>
      <c r="M541" s="58">
        <v>32.194125180580926</v>
      </c>
      <c r="N541" s="58">
        <v>40.592405987281069</v>
      </c>
      <c r="O541" s="58">
        <v>37.027664839756611</v>
      </c>
      <c r="P541" s="58" t="s">
        <v>210</v>
      </c>
      <c r="Q541" s="58" t="s">
        <v>210</v>
      </c>
      <c r="R541" s="58" t="s">
        <v>210</v>
      </c>
      <c r="S541" s="58" t="s">
        <v>210</v>
      </c>
      <c r="T541" s="58" t="s">
        <v>210</v>
      </c>
      <c r="U541" s="58" t="s">
        <v>210</v>
      </c>
      <c r="V541" s="58" t="s">
        <v>210</v>
      </c>
      <c r="W541" s="58" t="s">
        <v>210</v>
      </c>
      <c r="X541" s="58" t="s">
        <v>210</v>
      </c>
      <c r="Y541" s="58" t="s">
        <v>210</v>
      </c>
      <c r="Z541" s="58" t="s">
        <v>210</v>
      </c>
      <c r="AA541" s="58" t="s">
        <v>210</v>
      </c>
    </row>
    <row r="542" spans="1:27" s="5" customFormat="1" ht="15.75" x14ac:dyDescent="0.25">
      <c r="A542" s="194"/>
      <c r="B542" s="211" t="s">
        <v>172</v>
      </c>
      <c r="C542" s="13" t="s">
        <v>416</v>
      </c>
      <c r="D542" s="200" t="s">
        <v>80</v>
      </c>
      <c r="E542" s="87" t="s">
        <v>292</v>
      </c>
      <c r="F542" s="53">
        <f>((K542/L542)*100)-100</f>
        <v>-1.293900184842883</v>
      </c>
      <c r="G542" s="87" t="s">
        <v>294</v>
      </c>
      <c r="H542" s="53">
        <f>((K542/Y542)*100)-100</f>
        <v>-1.8021331371827927</v>
      </c>
      <c r="I542" s="97" t="str">
        <f t="shared" si="93"/>
        <v>↓</v>
      </c>
      <c r="J542" s="97"/>
      <c r="K542" s="47">
        <v>53.4</v>
      </c>
      <c r="L542" s="47">
        <v>54.1</v>
      </c>
      <c r="M542" s="47">
        <v>55.9</v>
      </c>
      <c r="N542" s="47">
        <v>53.6</v>
      </c>
      <c r="O542" s="47">
        <v>55.97</v>
      </c>
      <c r="P542" s="47">
        <v>54.85</v>
      </c>
      <c r="Q542" s="47">
        <v>54.76</v>
      </c>
      <c r="R542" s="47">
        <v>54.88</v>
      </c>
      <c r="S542" s="47">
        <v>52.49</v>
      </c>
      <c r="T542" s="47">
        <v>52.14</v>
      </c>
      <c r="U542" s="47">
        <v>53.97</v>
      </c>
      <c r="V542" s="47">
        <v>50.96</v>
      </c>
      <c r="W542" s="47">
        <v>51.37</v>
      </c>
      <c r="X542" s="47">
        <v>52.3</v>
      </c>
      <c r="Y542" s="47">
        <v>54.38</v>
      </c>
      <c r="Z542" s="47" t="s">
        <v>210</v>
      </c>
      <c r="AA542" s="47" t="s">
        <v>210</v>
      </c>
    </row>
    <row r="543" spans="1:27" ht="15.75" x14ac:dyDescent="0.25">
      <c r="A543" s="194"/>
      <c r="B543" s="194"/>
      <c r="C543" s="14" t="s">
        <v>1</v>
      </c>
      <c r="D543" s="194"/>
      <c r="E543" s="87" t="s">
        <v>292</v>
      </c>
      <c r="F543" s="53">
        <f t="shared" ref="F543:F548" si="94">((K543/L543)*100)-100</f>
        <v>0.94258783204799101</v>
      </c>
      <c r="G543" s="87" t="s">
        <v>294</v>
      </c>
      <c r="H543" s="53">
        <f t="shared" ref="H543:H544" si="95">((K543/Y543)*100)-100</f>
        <v>4.804270462633454</v>
      </c>
      <c r="I543" s="96" t="str">
        <f t="shared" si="93"/>
        <v>↑</v>
      </c>
      <c r="J543" s="153"/>
      <c r="K543" s="58">
        <v>58.9</v>
      </c>
      <c r="L543" s="58">
        <v>58.35</v>
      </c>
      <c r="M543" s="58">
        <v>59.52</v>
      </c>
      <c r="N543" s="58">
        <v>57.33</v>
      </c>
      <c r="O543" s="58">
        <v>59.46</v>
      </c>
      <c r="P543" s="58">
        <v>59.04</v>
      </c>
      <c r="Q543" s="58">
        <v>58.21</v>
      </c>
      <c r="R543" s="58">
        <v>58.1</v>
      </c>
      <c r="S543" s="58">
        <v>56.03</v>
      </c>
      <c r="T543" s="58">
        <v>55.04</v>
      </c>
      <c r="U543" s="58">
        <v>57.81</v>
      </c>
      <c r="V543" s="58">
        <v>54.67</v>
      </c>
      <c r="W543" s="58">
        <v>54.66</v>
      </c>
      <c r="X543" s="58">
        <v>54.19</v>
      </c>
      <c r="Y543" s="58">
        <v>56.2</v>
      </c>
      <c r="Z543" s="58" t="s">
        <v>210</v>
      </c>
      <c r="AA543" s="58" t="s">
        <v>210</v>
      </c>
    </row>
    <row r="544" spans="1:27" ht="15.75" x14ac:dyDescent="0.25">
      <c r="A544" s="194"/>
      <c r="B544" s="194"/>
      <c r="C544" s="14" t="s">
        <v>4</v>
      </c>
      <c r="D544" s="194"/>
      <c r="E544" s="87" t="s">
        <v>292</v>
      </c>
      <c r="F544" s="53">
        <f t="shared" si="94"/>
        <v>-2.9061319383899331E-2</v>
      </c>
      <c r="G544" s="87" t="s">
        <v>294</v>
      </c>
      <c r="H544" s="53">
        <f t="shared" si="95"/>
        <v>-17.683656377123711</v>
      </c>
      <c r="I544" s="97" t="str">
        <f t="shared" si="93"/>
        <v>↓</v>
      </c>
      <c r="J544" s="154"/>
      <c r="K544" s="58">
        <v>34.4</v>
      </c>
      <c r="L544" s="58">
        <v>34.409999999999997</v>
      </c>
      <c r="M544" s="58">
        <v>39.94</v>
      </c>
      <c r="N544" s="58">
        <v>34.5</v>
      </c>
      <c r="O544" s="58">
        <v>38.67</v>
      </c>
      <c r="P544" s="58">
        <v>33.31</v>
      </c>
      <c r="Q544" s="58">
        <v>36.96</v>
      </c>
      <c r="R544" s="58">
        <v>37.869999999999997</v>
      </c>
      <c r="S544" s="58">
        <v>33.700000000000003</v>
      </c>
      <c r="T544" s="58">
        <v>36.83</v>
      </c>
      <c r="U544" s="58">
        <v>31.98</v>
      </c>
      <c r="V544" s="58">
        <v>30.81</v>
      </c>
      <c r="W544" s="58">
        <v>32.76</v>
      </c>
      <c r="X544" s="58">
        <v>39.130000000000003</v>
      </c>
      <c r="Y544" s="58">
        <v>41.79</v>
      </c>
      <c r="Z544" s="58" t="s">
        <v>210</v>
      </c>
      <c r="AA544" s="58" t="s">
        <v>210</v>
      </c>
    </row>
    <row r="545" spans="1:31" ht="26.25" x14ac:dyDescent="0.25">
      <c r="A545" s="194"/>
      <c r="B545" s="194"/>
      <c r="C545" s="14" t="s">
        <v>428</v>
      </c>
      <c r="D545" s="194"/>
      <c r="E545" s="87" t="s">
        <v>292</v>
      </c>
      <c r="F545" s="53">
        <f>((K545/L545)*100)-100</f>
        <v>-0.97719869706840257</v>
      </c>
      <c r="G545" s="87" t="s">
        <v>294</v>
      </c>
      <c r="H545" s="53"/>
      <c r="I545" s="87"/>
      <c r="J545" s="87"/>
      <c r="K545" s="58">
        <v>60.8</v>
      </c>
      <c r="L545" s="58">
        <v>61.4</v>
      </c>
      <c r="M545" s="58" t="s">
        <v>210</v>
      </c>
      <c r="N545" s="58">
        <v>59.8</v>
      </c>
      <c r="O545" s="58" t="s">
        <v>210</v>
      </c>
      <c r="P545" s="58" t="s">
        <v>210</v>
      </c>
      <c r="Q545" s="58" t="s">
        <v>210</v>
      </c>
      <c r="R545" s="58" t="s">
        <v>210</v>
      </c>
      <c r="S545" s="58" t="s">
        <v>210</v>
      </c>
      <c r="T545" s="58" t="s">
        <v>210</v>
      </c>
      <c r="U545" s="58" t="s">
        <v>210</v>
      </c>
      <c r="V545" s="58" t="s">
        <v>210</v>
      </c>
      <c r="W545" s="58" t="s">
        <v>210</v>
      </c>
      <c r="X545" s="58" t="s">
        <v>210</v>
      </c>
      <c r="Y545" s="58" t="s">
        <v>210</v>
      </c>
      <c r="Z545" s="58" t="s">
        <v>210</v>
      </c>
      <c r="AA545" s="58" t="s">
        <v>210</v>
      </c>
    </row>
    <row r="546" spans="1:31" ht="26.25" x14ac:dyDescent="0.25">
      <c r="A546" s="194"/>
      <c r="B546" s="194"/>
      <c r="C546" s="14" t="s">
        <v>429</v>
      </c>
      <c r="D546" s="194"/>
      <c r="E546" s="87" t="s">
        <v>292</v>
      </c>
      <c r="F546" s="53">
        <f>((K546/L546)*100)-100</f>
        <v>-5.6896551724137936</v>
      </c>
      <c r="G546" s="97" t="str">
        <f>IF(F546&gt;0,"↑","↓")</f>
        <v>↓</v>
      </c>
      <c r="H546" s="53"/>
      <c r="I546" s="87"/>
      <c r="J546" s="87"/>
      <c r="K546" s="58">
        <v>54.7</v>
      </c>
      <c r="L546" s="58">
        <v>58</v>
      </c>
      <c r="M546" s="58" t="s">
        <v>210</v>
      </c>
      <c r="N546" s="58">
        <v>57</v>
      </c>
      <c r="O546" s="58" t="s">
        <v>210</v>
      </c>
      <c r="P546" s="58" t="s">
        <v>210</v>
      </c>
      <c r="Q546" s="58" t="s">
        <v>210</v>
      </c>
      <c r="R546" s="58" t="s">
        <v>210</v>
      </c>
      <c r="S546" s="58" t="s">
        <v>210</v>
      </c>
      <c r="T546" s="58" t="s">
        <v>210</v>
      </c>
      <c r="U546" s="58" t="s">
        <v>210</v>
      </c>
      <c r="V546" s="58" t="s">
        <v>210</v>
      </c>
      <c r="W546" s="58" t="s">
        <v>210</v>
      </c>
      <c r="X546" s="58" t="s">
        <v>210</v>
      </c>
      <c r="Y546" s="58" t="s">
        <v>210</v>
      </c>
      <c r="Z546" s="58" t="s">
        <v>210</v>
      </c>
      <c r="AA546" s="58" t="s">
        <v>210</v>
      </c>
    </row>
    <row r="547" spans="1:31" ht="26.25" x14ac:dyDescent="0.25">
      <c r="A547" s="194"/>
      <c r="B547" s="194"/>
      <c r="C547" s="14" t="s">
        <v>430</v>
      </c>
      <c r="D547" s="194"/>
      <c r="E547" s="87" t="s">
        <v>292</v>
      </c>
      <c r="F547" s="53">
        <f>((K547/L547)*100)-100</f>
        <v>-7.8726968174204472</v>
      </c>
      <c r="G547" s="97" t="str">
        <f>IF(F547&gt;0,"↑","↓")</f>
        <v>↓</v>
      </c>
      <c r="H547" s="53"/>
      <c r="I547" s="87"/>
      <c r="J547" s="87"/>
      <c r="K547" s="58">
        <v>55</v>
      </c>
      <c r="L547" s="58">
        <v>59.7</v>
      </c>
      <c r="M547" s="58" t="s">
        <v>210</v>
      </c>
      <c r="N547" s="58">
        <v>56.9</v>
      </c>
      <c r="O547" s="58" t="s">
        <v>210</v>
      </c>
      <c r="P547" s="58" t="s">
        <v>210</v>
      </c>
      <c r="Q547" s="58" t="s">
        <v>210</v>
      </c>
      <c r="R547" s="58" t="s">
        <v>210</v>
      </c>
      <c r="S547" s="58" t="s">
        <v>210</v>
      </c>
      <c r="T547" s="58" t="s">
        <v>210</v>
      </c>
      <c r="U547" s="58" t="s">
        <v>210</v>
      </c>
      <c r="V547" s="58" t="s">
        <v>210</v>
      </c>
      <c r="W547" s="58" t="s">
        <v>210</v>
      </c>
      <c r="X547" s="58" t="s">
        <v>210</v>
      </c>
      <c r="Y547" s="58" t="s">
        <v>210</v>
      </c>
      <c r="Z547" s="58" t="s">
        <v>210</v>
      </c>
      <c r="AA547" s="58" t="s">
        <v>210</v>
      </c>
    </row>
    <row r="548" spans="1:31" ht="26.25" x14ac:dyDescent="0.25">
      <c r="A548" s="194"/>
      <c r="B548" s="195"/>
      <c r="C548" s="14" t="s">
        <v>431</v>
      </c>
      <c r="D548" s="195"/>
      <c r="E548" s="87" t="s">
        <v>292</v>
      </c>
      <c r="F548" s="53">
        <f t="shared" si="94"/>
        <v>5.3061224489795933</v>
      </c>
      <c r="G548" s="96" t="str">
        <f t="shared" si="90"/>
        <v>↑</v>
      </c>
      <c r="H548" s="53"/>
      <c r="I548" s="87"/>
      <c r="J548" s="87"/>
      <c r="K548" s="58">
        <v>51.6</v>
      </c>
      <c r="L548" s="58">
        <v>49</v>
      </c>
      <c r="M548" s="58" t="s">
        <v>210</v>
      </c>
      <c r="N548" s="58">
        <v>51.8</v>
      </c>
      <c r="O548" s="58" t="s">
        <v>210</v>
      </c>
      <c r="P548" s="58" t="s">
        <v>210</v>
      </c>
      <c r="Q548" s="58" t="s">
        <v>210</v>
      </c>
      <c r="R548" s="58" t="s">
        <v>210</v>
      </c>
      <c r="S548" s="58" t="s">
        <v>210</v>
      </c>
      <c r="T548" s="58" t="s">
        <v>210</v>
      </c>
      <c r="U548" s="58" t="s">
        <v>210</v>
      </c>
      <c r="V548" s="58" t="s">
        <v>210</v>
      </c>
      <c r="W548" s="58" t="s">
        <v>210</v>
      </c>
      <c r="X548" s="58" t="s">
        <v>210</v>
      </c>
      <c r="Y548" s="58" t="s">
        <v>210</v>
      </c>
      <c r="Z548" s="58" t="s">
        <v>210</v>
      </c>
      <c r="AA548" s="58" t="s">
        <v>210</v>
      </c>
    </row>
    <row r="549" spans="1:31" s="5" customFormat="1" ht="15.75" x14ac:dyDescent="0.25">
      <c r="A549" s="194"/>
      <c r="B549" s="211" t="s">
        <v>405</v>
      </c>
      <c r="C549" s="13" t="s">
        <v>0</v>
      </c>
      <c r="D549" s="200" t="s">
        <v>80</v>
      </c>
      <c r="E549" s="87" t="s">
        <v>293</v>
      </c>
      <c r="F549" s="53">
        <f>(((1/K549)/(1/L549)*100)-100)</f>
        <v>-3.3950617283950493</v>
      </c>
      <c r="G549" s="97" t="str">
        <f>IF(F549&gt;0,"↓","↑")</f>
        <v>↑</v>
      </c>
      <c r="H549" s="53">
        <f>(((1/K549)/(1/Y549)*100)-100)</f>
        <v>11.327160493827165</v>
      </c>
      <c r="I549" s="96" t="str">
        <f>IF(H549&gt;0,"↓","↑")</f>
        <v>↓</v>
      </c>
      <c r="J549" s="96"/>
      <c r="K549" s="47">
        <v>32.4</v>
      </c>
      <c r="L549" s="47">
        <v>31.3</v>
      </c>
      <c r="M549" s="47">
        <v>33.4</v>
      </c>
      <c r="N549" s="47">
        <v>36.9</v>
      </c>
      <c r="O549" s="47" t="s">
        <v>210</v>
      </c>
      <c r="P549" s="47" t="s">
        <v>210</v>
      </c>
      <c r="Q549" s="47" t="s">
        <v>210</v>
      </c>
      <c r="R549" s="47" t="s">
        <v>210</v>
      </c>
      <c r="S549" s="47">
        <v>34.89</v>
      </c>
      <c r="T549" s="47" t="s">
        <v>210</v>
      </c>
      <c r="U549" s="47">
        <v>33.480000000000004</v>
      </c>
      <c r="V549" s="47">
        <v>34.980000000000004</v>
      </c>
      <c r="W549" s="47">
        <v>36.129999999999995</v>
      </c>
      <c r="X549" s="47">
        <v>36.22</v>
      </c>
      <c r="Y549" s="47">
        <v>36.07</v>
      </c>
      <c r="Z549" s="47" t="s">
        <v>210</v>
      </c>
      <c r="AA549" s="47" t="s">
        <v>210</v>
      </c>
      <c r="AC549"/>
      <c r="AD549"/>
      <c r="AE549"/>
    </row>
    <row r="550" spans="1:31" s="5" customFormat="1" ht="15.75" x14ac:dyDescent="0.25">
      <c r="A550" s="194"/>
      <c r="B550" s="194"/>
      <c r="C550" s="14" t="s">
        <v>42</v>
      </c>
      <c r="D550" s="194"/>
      <c r="E550" s="87" t="s">
        <v>293</v>
      </c>
      <c r="F550" s="53">
        <f>(((1/K550)/(1/L550)*100)-100)</f>
        <v>0.62893081761006897</v>
      </c>
      <c r="G550" s="87" t="s">
        <v>294</v>
      </c>
      <c r="H550" s="53"/>
      <c r="I550" s="96"/>
      <c r="J550" s="96"/>
      <c r="K550" s="58">
        <v>31.8</v>
      </c>
      <c r="L550" s="58">
        <v>32</v>
      </c>
      <c r="M550" s="47" t="s">
        <v>210</v>
      </c>
      <c r="N550" s="47" t="s">
        <v>210</v>
      </c>
      <c r="O550" s="47" t="s">
        <v>210</v>
      </c>
      <c r="P550" s="47" t="s">
        <v>210</v>
      </c>
      <c r="Q550" s="47" t="s">
        <v>210</v>
      </c>
      <c r="R550" s="47" t="s">
        <v>210</v>
      </c>
      <c r="S550" s="47" t="s">
        <v>210</v>
      </c>
      <c r="T550" s="47" t="s">
        <v>210</v>
      </c>
      <c r="U550" s="47" t="s">
        <v>210</v>
      </c>
      <c r="V550" s="47" t="s">
        <v>210</v>
      </c>
      <c r="W550" s="47" t="s">
        <v>210</v>
      </c>
      <c r="X550" s="47" t="s">
        <v>210</v>
      </c>
      <c r="Y550" s="47" t="s">
        <v>210</v>
      </c>
      <c r="Z550" s="47" t="s">
        <v>210</v>
      </c>
      <c r="AA550" s="47" t="s">
        <v>210</v>
      </c>
      <c r="AC550"/>
      <c r="AD550"/>
      <c r="AE550"/>
    </row>
    <row r="551" spans="1:31" s="5" customFormat="1" ht="15.75" x14ac:dyDescent="0.25">
      <c r="A551" s="194"/>
      <c r="B551" s="194"/>
      <c r="C551" s="14" t="s">
        <v>43</v>
      </c>
      <c r="D551" s="194"/>
      <c r="E551" s="87" t="s">
        <v>293</v>
      </c>
      <c r="F551" s="53">
        <f>(((1/K551)/(1/L551)*100)-100)</f>
        <v>-6.0606060606060623</v>
      </c>
      <c r="G551" s="97" t="str">
        <f>IF(F551&gt;0,"↓","↑")</f>
        <v>↑</v>
      </c>
      <c r="H551" s="53"/>
      <c r="I551" s="96"/>
      <c r="J551" s="96"/>
      <c r="K551" s="58">
        <v>33</v>
      </c>
      <c r="L551" s="58">
        <v>31</v>
      </c>
      <c r="M551" s="47" t="s">
        <v>210</v>
      </c>
      <c r="N551" s="47" t="s">
        <v>210</v>
      </c>
      <c r="O551" s="47" t="s">
        <v>210</v>
      </c>
      <c r="P551" s="47" t="s">
        <v>210</v>
      </c>
      <c r="Q551" s="47" t="s">
        <v>210</v>
      </c>
      <c r="R551" s="47" t="s">
        <v>210</v>
      </c>
      <c r="S551" s="47" t="s">
        <v>210</v>
      </c>
      <c r="T551" s="47" t="s">
        <v>210</v>
      </c>
      <c r="U551" s="47" t="s">
        <v>210</v>
      </c>
      <c r="V551" s="47" t="s">
        <v>210</v>
      </c>
      <c r="W551" s="47" t="s">
        <v>210</v>
      </c>
      <c r="X551" s="47" t="s">
        <v>210</v>
      </c>
      <c r="Y551" s="47" t="s">
        <v>210</v>
      </c>
      <c r="Z551" s="47" t="s">
        <v>210</v>
      </c>
      <c r="AA551" s="47" t="s">
        <v>210</v>
      </c>
      <c r="AC551"/>
      <c r="AD551"/>
      <c r="AE551"/>
    </row>
    <row r="552" spans="1:31" s="5" customFormat="1" ht="15.75" x14ac:dyDescent="0.25">
      <c r="A552" s="194"/>
      <c r="B552" s="194"/>
      <c r="C552" s="14" t="s">
        <v>1</v>
      </c>
      <c r="D552" s="194"/>
      <c r="E552" s="87" t="s">
        <v>293</v>
      </c>
      <c r="F552" s="53"/>
      <c r="G552" s="97"/>
      <c r="H552" s="53"/>
      <c r="I552" s="96"/>
      <c r="J552" s="96"/>
      <c r="K552" s="58">
        <v>32</v>
      </c>
      <c r="L552" s="47" t="s">
        <v>210</v>
      </c>
      <c r="M552" s="47" t="s">
        <v>210</v>
      </c>
      <c r="N552" s="47" t="s">
        <v>210</v>
      </c>
      <c r="O552" s="47" t="s">
        <v>210</v>
      </c>
      <c r="P552" s="47" t="s">
        <v>210</v>
      </c>
      <c r="Q552" s="47" t="s">
        <v>210</v>
      </c>
      <c r="R552" s="47" t="s">
        <v>210</v>
      </c>
      <c r="S552" s="47" t="s">
        <v>210</v>
      </c>
      <c r="T552" s="47" t="s">
        <v>210</v>
      </c>
      <c r="U552" s="47" t="s">
        <v>210</v>
      </c>
      <c r="V552" s="47" t="s">
        <v>210</v>
      </c>
      <c r="W552" s="47" t="s">
        <v>210</v>
      </c>
      <c r="X552" s="47" t="s">
        <v>210</v>
      </c>
      <c r="Y552" s="47" t="s">
        <v>210</v>
      </c>
      <c r="Z552" s="47" t="s">
        <v>210</v>
      </c>
      <c r="AA552" s="47" t="s">
        <v>210</v>
      </c>
      <c r="AC552"/>
      <c r="AD552"/>
      <c r="AE552"/>
    </row>
    <row r="553" spans="1:31" s="5" customFormat="1" ht="15.75" x14ac:dyDescent="0.25">
      <c r="A553" s="194"/>
      <c r="B553" s="194"/>
      <c r="C553" s="14" t="s">
        <v>4</v>
      </c>
      <c r="D553" s="194"/>
      <c r="E553" s="87" t="s">
        <v>293</v>
      </c>
      <c r="F553" s="53"/>
      <c r="G553" s="97"/>
      <c r="H553" s="53"/>
      <c r="I553" s="96"/>
      <c r="J553" s="96"/>
      <c r="K553" s="58">
        <v>31.7</v>
      </c>
      <c r="L553" s="47" t="s">
        <v>210</v>
      </c>
      <c r="M553" s="47" t="s">
        <v>210</v>
      </c>
      <c r="N553" s="47" t="s">
        <v>210</v>
      </c>
      <c r="O553" s="47" t="s">
        <v>210</v>
      </c>
      <c r="P553" s="47" t="s">
        <v>210</v>
      </c>
      <c r="Q553" s="47" t="s">
        <v>210</v>
      </c>
      <c r="R553" s="47" t="s">
        <v>210</v>
      </c>
      <c r="S553" s="47" t="s">
        <v>210</v>
      </c>
      <c r="T553" s="47" t="s">
        <v>210</v>
      </c>
      <c r="U553" s="47" t="s">
        <v>210</v>
      </c>
      <c r="V553" s="47" t="s">
        <v>210</v>
      </c>
      <c r="W553" s="47" t="s">
        <v>210</v>
      </c>
      <c r="X553" s="47" t="s">
        <v>210</v>
      </c>
      <c r="Y553" s="47" t="s">
        <v>210</v>
      </c>
      <c r="Z553" s="47" t="s">
        <v>210</v>
      </c>
      <c r="AA553" s="47" t="s">
        <v>210</v>
      </c>
      <c r="AC553"/>
      <c r="AD553"/>
      <c r="AE553"/>
    </row>
    <row r="554" spans="1:31" s="5" customFormat="1" ht="15.75" x14ac:dyDescent="0.25">
      <c r="A554" s="194"/>
      <c r="B554" s="194"/>
      <c r="C554" s="14" t="s">
        <v>260</v>
      </c>
      <c r="D554" s="194"/>
      <c r="E554" s="87" t="s">
        <v>293</v>
      </c>
      <c r="F554" s="53"/>
      <c r="G554" s="97"/>
      <c r="H554" s="53"/>
      <c r="I554" s="96"/>
      <c r="J554" s="96"/>
      <c r="K554" s="58">
        <v>32.5</v>
      </c>
      <c r="L554" s="47" t="s">
        <v>210</v>
      </c>
      <c r="M554" s="47" t="s">
        <v>210</v>
      </c>
      <c r="N554" s="47" t="s">
        <v>210</v>
      </c>
      <c r="O554" s="47" t="s">
        <v>210</v>
      </c>
      <c r="P554" s="47" t="s">
        <v>210</v>
      </c>
      <c r="Q554" s="47" t="s">
        <v>210</v>
      </c>
      <c r="R554" s="47" t="s">
        <v>210</v>
      </c>
      <c r="S554" s="47" t="s">
        <v>210</v>
      </c>
      <c r="T554" s="47" t="s">
        <v>210</v>
      </c>
      <c r="U554" s="47" t="s">
        <v>210</v>
      </c>
      <c r="V554" s="47" t="s">
        <v>210</v>
      </c>
      <c r="W554" s="47" t="s">
        <v>210</v>
      </c>
      <c r="X554" s="47" t="s">
        <v>210</v>
      </c>
      <c r="Y554" s="47" t="s">
        <v>210</v>
      </c>
      <c r="Z554" s="47" t="s">
        <v>210</v>
      </c>
      <c r="AA554" s="47" t="s">
        <v>210</v>
      </c>
      <c r="AC554"/>
      <c r="AD554"/>
      <c r="AE554"/>
    </row>
    <row r="555" spans="1:31" s="5" customFormat="1" ht="15.75" x14ac:dyDescent="0.25">
      <c r="A555" s="194"/>
      <c r="B555" s="194"/>
      <c r="C555" s="14" t="s">
        <v>261</v>
      </c>
      <c r="D555" s="194"/>
      <c r="E555" s="87" t="s">
        <v>293</v>
      </c>
      <c r="F555" s="53"/>
      <c r="G555" s="97"/>
      <c r="H555" s="53"/>
      <c r="I555" s="96"/>
      <c r="J555" s="96"/>
      <c r="K555" s="58">
        <v>33</v>
      </c>
      <c r="L555" s="47" t="s">
        <v>210</v>
      </c>
      <c r="M555" s="47" t="s">
        <v>210</v>
      </c>
      <c r="N555" s="47" t="s">
        <v>210</v>
      </c>
      <c r="O555" s="47" t="s">
        <v>210</v>
      </c>
      <c r="P555" s="47" t="s">
        <v>210</v>
      </c>
      <c r="Q555" s="47" t="s">
        <v>210</v>
      </c>
      <c r="R555" s="47" t="s">
        <v>210</v>
      </c>
      <c r="S555" s="47" t="s">
        <v>210</v>
      </c>
      <c r="T555" s="47" t="s">
        <v>210</v>
      </c>
      <c r="U555" s="47" t="s">
        <v>210</v>
      </c>
      <c r="V555" s="47" t="s">
        <v>210</v>
      </c>
      <c r="W555" s="47" t="s">
        <v>210</v>
      </c>
      <c r="X555" s="47" t="s">
        <v>210</v>
      </c>
      <c r="Y555" s="47" t="s">
        <v>210</v>
      </c>
      <c r="Z555" s="47" t="s">
        <v>210</v>
      </c>
      <c r="AA555" s="47" t="s">
        <v>210</v>
      </c>
      <c r="AC555"/>
      <c r="AD555"/>
      <c r="AE555"/>
    </row>
    <row r="556" spans="1:31" s="5" customFormat="1" ht="15.75" x14ac:dyDescent="0.25">
      <c r="A556" s="194"/>
      <c r="B556" s="195"/>
      <c r="C556" s="14" t="s">
        <v>262</v>
      </c>
      <c r="D556" s="195"/>
      <c r="E556" s="87" t="s">
        <v>293</v>
      </c>
      <c r="F556" s="53"/>
      <c r="G556" s="97"/>
      <c r="H556" s="53"/>
      <c r="I556" s="96"/>
      <c r="J556" s="96"/>
      <c r="K556" s="58">
        <v>31</v>
      </c>
      <c r="L556" s="47" t="s">
        <v>210</v>
      </c>
      <c r="M556" s="47" t="s">
        <v>210</v>
      </c>
      <c r="N556" s="47" t="s">
        <v>210</v>
      </c>
      <c r="O556" s="47" t="s">
        <v>210</v>
      </c>
      <c r="P556" s="47" t="s">
        <v>210</v>
      </c>
      <c r="Q556" s="47" t="s">
        <v>210</v>
      </c>
      <c r="R556" s="47" t="s">
        <v>210</v>
      </c>
      <c r="S556" s="47" t="s">
        <v>210</v>
      </c>
      <c r="T556" s="47" t="s">
        <v>210</v>
      </c>
      <c r="U556" s="47" t="s">
        <v>210</v>
      </c>
      <c r="V556" s="47" t="s">
        <v>210</v>
      </c>
      <c r="W556" s="47" t="s">
        <v>210</v>
      </c>
      <c r="X556" s="47" t="s">
        <v>210</v>
      </c>
      <c r="Y556" s="47" t="s">
        <v>210</v>
      </c>
      <c r="Z556" s="47" t="s">
        <v>210</v>
      </c>
      <c r="AA556" s="47" t="s">
        <v>210</v>
      </c>
      <c r="AC556"/>
      <c r="AD556"/>
      <c r="AE556"/>
    </row>
    <row r="557" spans="1:31" s="5" customFormat="1" ht="25.5" x14ac:dyDescent="0.25">
      <c r="A557" s="194"/>
      <c r="B557" s="43" t="s">
        <v>133</v>
      </c>
      <c r="C557" s="13" t="s">
        <v>0</v>
      </c>
      <c r="D557" s="44" t="s">
        <v>80</v>
      </c>
      <c r="E557" s="87" t="s">
        <v>292</v>
      </c>
      <c r="F557" s="53">
        <f>((L557/M557)*100)-100</f>
        <v>2.2536121579140911</v>
      </c>
      <c r="G557" s="96" t="str">
        <f>IF(F557&gt;0,"↑","↓")</f>
        <v>↑</v>
      </c>
      <c r="H557" s="53"/>
      <c r="I557" s="87"/>
      <c r="J557" s="87"/>
      <c r="K557" s="50" t="s">
        <v>210</v>
      </c>
      <c r="L557" s="47">
        <v>1.9783519205922651</v>
      </c>
      <c r="M557" s="47">
        <v>1.9347501558546625</v>
      </c>
      <c r="N557" s="47">
        <v>1.6844122565556552</v>
      </c>
      <c r="O557" s="47">
        <v>0.16861886986742181</v>
      </c>
      <c r="P557" s="47">
        <v>8.5548553410312311E-2</v>
      </c>
      <c r="Q557" s="47">
        <v>2.5937418548248152E-2</v>
      </c>
      <c r="R557" s="47">
        <v>1.5712738023099947E-3</v>
      </c>
      <c r="S557" s="47">
        <v>1.158113979961935E-5</v>
      </c>
      <c r="T557" s="47" t="s">
        <v>210</v>
      </c>
      <c r="U557" s="47" t="s">
        <v>210</v>
      </c>
      <c r="V557" s="47" t="s">
        <v>210</v>
      </c>
      <c r="W557" s="47" t="s">
        <v>210</v>
      </c>
      <c r="X557" s="47" t="s">
        <v>210</v>
      </c>
      <c r="Y557" s="47" t="s">
        <v>210</v>
      </c>
      <c r="Z557" s="47" t="s">
        <v>210</v>
      </c>
      <c r="AA557" s="47" t="s">
        <v>210</v>
      </c>
      <c r="AC557"/>
      <c r="AD557"/>
      <c r="AE557"/>
    </row>
    <row r="558" spans="1:31" s="5" customFormat="1" ht="25.5" x14ac:dyDescent="0.25">
      <c r="A558" s="194"/>
      <c r="B558" s="43" t="s">
        <v>134</v>
      </c>
      <c r="C558" s="13" t="s">
        <v>0</v>
      </c>
      <c r="D558" s="44" t="s">
        <v>80</v>
      </c>
      <c r="E558" s="87" t="s">
        <v>292</v>
      </c>
      <c r="F558" s="53">
        <f>((L558/M558)*100)-100</f>
        <v>26.064374159090391</v>
      </c>
      <c r="G558" s="96" t="str">
        <f>IF(F558&gt;0,"↑","↓")</f>
        <v>↑</v>
      </c>
      <c r="H558" s="53"/>
      <c r="I558" s="87"/>
      <c r="J558" s="87"/>
      <c r="K558" s="50" t="s">
        <v>210</v>
      </c>
      <c r="L558" s="47">
        <v>1.8940506190765185</v>
      </c>
      <c r="M558" s="47">
        <v>1.5024471677353266</v>
      </c>
      <c r="N558" s="47">
        <v>0.93069982561225262</v>
      </c>
      <c r="O558" s="47">
        <v>0.71895066132484486</v>
      </c>
      <c r="P558" s="47">
        <v>0.44261411056554051</v>
      </c>
      <c r="Q558" s="47">
        <v>0.13751463512455134</v>
      </c>
      <c r="R558" s="47">
        <v>8.6271825749473299E-3</v>
      </c>
      <c r="S558" s="47">
        <v>6.1071477697646669E-5</v>
      </c>
      <c r="T558" s="47" t="s">
        <v>210</v>
      </c>
      <c r="U558" s="47" t="s">
        <v>210</v>
      </c>
      <c r="V558" s="47" t="s">
        <v>210</v>
      </c>
      <c r="W558" s="47" t="s">
        <v>210</v>
      </c>
      <c r="X558" s="47" t="s">
        <v>210</v>
      </c>
      <c r="Y558" s="47" t="s">
        <v>210</v>
      </c>
      <c r="Z558" s="47" t="s">
        <v>210</v>
      </c>
      <c r="AA558" s="47" t="s">
        <v>210</v>
      </c>
    </row>
    <row r="559" spans="1:31" s="5" customFormat="1" ht="15.75" x14ac:dyDescent="0.25">
      <c r="A559" s="194"/>
      <c r="B559" s="211" t="s">
        <v>173</v>
      </c>
      <c r="C559" s="13" t="s">
        <v>0</v>
      </c>
      <c r="D559" s="200" t="s">
        <v>80</v>
      </c>
      <c r="E559" s="87" t="s">
        <v>292</v>
      </c>
      <c r="F559" s="53">
        <f>((K559/L559)*100)-100</f>
        <v>0.3571428571428612</v>
      </c>
      <c r="G559" s="87" t="s">
        <v>294</v>
      </c>
      <c r="H559" s="53">
        <f>((K559/Y559)*100)-100</f>
        <v>10.49941014549745</v>
      </c>
      <c r="I559" s="96" t="str">
        <f>IF(H559&gt;0,"↑","↓")</f>
        <v>↑</v>
      </c>
      <c r="J559" s="96"/>
      <c r="K559" s="47">
        <v>56.2</v>
      </c>
      <c r="L559" s="47">
        <v>56</v>
      </c>
      <c r="M559" s="47">
        <v>55.6</v>
      </c>
      <c r="N559" s="47">
        <v>55.8</v>
      </c>
      <c r="O559" s="47">
        <v>59.35</v>
      </c>
      <c r="P559" s="47">
        <v>58</v>
      </c>
      <c r="Q559" s="47">
        <v>56.06</v>
      </c>
      <c r="R559" s="47">
        <v>56.03</v>
      </c>
      <c r="S559" s="47">
        <v>56.01</v>
      </c>
      <c r="T559" s="47">
        <v>53.98</v>
      </c>
      <c r="U559" s="47">
        <v>51.52</v>
      </c>
      <c r="V559" s="47">
        <v>50.4</v>
      </c>
      <c r="W559" s="47">
        <v>50.1</v>
      </c>
      <c r="X559" s="47">
        <v>52.42</v>
      </c>
      <c r="Y559" s="47">
        <v>50.86</v>
      </c>
      <c r="Z559" s="47" t="s">
        <v>210</v>
      </c>
      <c r="AA559" s="47" t="s">
        <v>210</v>
      </c>
    </row>
    <row r="560" spans="1:31" ht="15.75" x14ac:dyDescent="0.25">
      <c r="A560" s="194"/>
      <c r="B560" s="194"/>
      <c r="C560" s="14" t="s">
        <v>1</v>
      </c>
      <c r="D560" s="194"/>
      <c r="E560" s="87" t="s">
        <v>292</v>
      </c>
      <c r="F560" s="53">
        <f t="shared" ref="F560:F565" si="96">((K560/L560)*100)-100</f>
        <v>-2.4984765386959111</v>
      </c>
      <c r="G560" s="97" t="str">
        <f t="shared" ref="G560:G565" si="97">IF(F560&gt;0,"↑","↓")</f>
        <v>↓</v>
      </c>
      <c r="H560" s="53">
        <f>((K560/Y560)*100)-100</f>
        <v>13.87900355871885</v>
      </c>
      <c r="I560" s="96" t="str">
        <f>IF(H560&gt;0,"↑","↓")</f>
        <v>↑</v>
      </c>
      <c r="J560" s="96"/>
      <c r="K560" s="58">
        <v>64</v>
      </c>
      <c r="L560" s="58">
        <v>65.64</v>
      </c>
      <c r="M560" s="58">
        <v>65.489999999999995</v>
      </c>
      <c r="N560" s="58">
        <v>63.9</v>
      </c>
      <c r="O560" s="58">
        <v>67.53</v>
      </c>
      <c r="P560" s="58">
        <v>65.459999999999994</v>
      </c>
      <c r="Q560" s="58">
        <v>64.11</v>
      </c>
      <c r="R560" s="58">
        <v>63.46</v>
      </c>
      <c r="S560" s="58">
        <v>62.89</v>
      </c>
      <c r="T560" s="58">
        <v>61.15</v>
      </c>
      <c r="U560" s="58">
        <v>58.68</v>
      </c>
      <c r="V560" s="58">
        <v>57.14</v>
      </c>
      <c r="W560" s="58">
        <v>56.61</v>
      </c>
      <c r="X560" s="58">
        <v>57.3</v>
      </c>
      <c r="Y560" s="58">
        <v>56.2</v>
      </c>
      <c r="Z560" s="58" t="s">
        <v>210</v>
      </c>
      <c r="AA560" s="58" t="s">
        <v>210</v>
      </c>
    </row>
    <row r="561" spans="1:27" ht="15.75" x14ac:dyDescent="0.25">
      <c r="A561" s="194"/>
      <c r="B561" s="194"/>
      <c r="C561" s="14" t="s">
        <v>4</v>
      </c>
      <c r="D561" s="194"/>
      <c r="E561" s="87" t="s">
        <v>292</v>
      </c>
      <c r="F561" s="53">
        <f t="shared" si="96"/>
        <v>-23.453766074709108</v>
      </c>
      <c r="G561" s="97" t="str">
        <f t="shared" si="97"/>
        <v>↓</v>
      </c>
      <c r="H561" s="53">
        <f>((K561/Y561)*100)-100</f>
        <v>-8.8921282798833801</v>
      </c>
      <c r="I561" s="97" t="str">
        <f>IF(H561&gt;0,"↑","↓")</f>
        <v>↓</v>
      </c>
      <c r="J561" s="97"/>
      <c r="K561" s="58">
        <v>12.5</v>
      </c>
      <c r="L561" s="58">
        <v>16.329999999999998</v>
      </c>
      <c r="M561" s="58">
        <v>14.59</v>
      </c>
      <c r="N561" s="58">
        <v>13.66</v>
      </c>
      <c r="O561" s="58">
        <v>19.29</v>
      </c>
      <c r="P561" s="58">
        <v>20.14</v>
      </c>
      <c r="Q561" s="58">
        <v>15.01</v>
      </c>
      <c r="R561" s="58">
        <v>17.09</v>
      </c>
      <c r="S561" s="58">
        <v>19.670000000000002</v>
      </c>
      <c r="T561" s="58">
        <v>16.440000000000001</v>
      </c>
      <c r="U561" s="58">
        <v>11.26</v>
      </c>
      <c r="V561" s="58">
        <v>14.22</v>
      </c>
      <c r="W561" s="58">
        <v>13.52</v>
      </c>
      <c r="X561" s="58">
        <v>18.38</v>
      </c>
      <c r="Y561" s="58">
        <v>13.72</v>
      </c>
      <c r="Z561" s="58" t="s">
        <v>210</v>
      </c>
      <c r="AA561" s="58" t="s">
        <v>210</v>
      </c>
    </row>
    <row r="562" spans="1:27" ht="26.25" x14ac:dyDescent="0.25">
      <c r="A562" s="194"/>
      <c r="B562" s="194"/>
      <c r="C562" s="14" t="s">
        <v>428</v>
      </c>
      <c r="D562" s="194"/>
      <c r="E562" s="87" t="s">
        <v>292</v>
      </c>
      <c r="F562" s="53">
        <f t="shared" si="96"/>
        <v>1.0071942446043209</v>
      </c>
      <c r="G562" s="87" t="s">
        <v>294</v>
      </c>
      <c r="H562" s="53"/>
      <c r="I562" s="87"/>
      <c r="J562" s="87"/>
      <c r="K562" s="58">
        <v>70.2</v>
      </c>
      <c r="L562" s="58">
        <v>69.5</v>
      </c>
      <c r="M562" s="58" t="s">
        <v>210</v>
      </c>
      <c r="N562" s="58">
        <v>69.400000000000006</v>
      </c>
      <c r="O562" s="58" t="s">
        <v>210</v>
      </c>
      <c r="P562" s="58" t="s">
        <v>210</v>
      </c>
      <c r="Q562" s="58" t="s">
        <v>210</v>
      </c>
      <c r="R562" s="58" t="s">
        <v>210</v>
      </c>
      <c r="S562" s="58" t="s">
        <v>210</v>
      </c>
      <c r="T562" s="58" t="s">
        <v>210</v>
      </c>
      <c r="U562" s="58" t="s">
        <v>210</v>
      </c>
      <c r="V562" s="58" t="s">
        <v>210</v>
      </c>
      <c r="W562" s="58" t="s">
        <v>210</v>
      </c>
      <c r="X562" s="58" t="s">
        <v>210</v>
      </c>
      <c r="Y562" s="58" t="s">
        <v>210</v>
      </c>
      <c r="Z562" s="58" t="s">
        <v>210</v>
      </c>
      <c r="AA562" s="58" t="s">
        <v>210</v>
      </c>
    </row>
    <row r="563" spans="1:27" ht="26.25" x14ac:dyDescent="0.25">
      <c r="A563" s="194"/>
      <c r="B563" s="194"/>
      <c r="C563" s="14" t="s">
        <v>429</v>
      </c>
      <c r="D563" s="194"/>
      <c r="E563" s="87" t="s">
        <v>292</v>
      </c>
      <c r="F563" s="53">
        <f t="shared" si="96"/>
        <v>-2.6645768025078382</v>
      </c>
      <c r="G563" s="97" t="str">
        <f t="shared" si="97"/>
        <v>↓</v>
      </c>
      <c r="H563" s="53"/>
      <c r="I563" s="87"/>
      <c r="J563" s="87"/>
      <c r="K563" s="58">
        <v>62.1</v>
      </c>
      <c r="L563" s="58">
        <v>63.8</v>
      </c>
      <c r="M563" s="58" t="s">
        <v>210</v>
      </c>
      <c r="N563" s="58">
        <v>62.4</v>
      </c>
      <c r="O563" s="58" t="s">
        <v>210</v>
      </c>
      <c r="P563" s="58" t="s">
        <v>210</v>
      </c>
      <c r="Q563" s="58" t="s">
        <v>210</v>
      </c>
      <c r="R563" s="58" t="s">
        <v>210</v>
      </c>
      <c r="S563" s="58" t="s">
        <v>210</v>
      </c>
      <c r="T563" s="58" t="s">
        <v>210</v>
      </c>
      <c r="U563" s="58" t="s">
        <v>210</v>
      </c>
      <c r="V563" s="58" t="s">
        <v>210</v>
      </c>
      <c r="W563" s="58" t="s">
        <v>210</v>
      </c>
      <c r="X563" s="58" t="s">
        <v>210</v>
      </c>
      <c r="Y563" s="58" t="s">
        <v>210</v>
      </c>
      <c r="Z563" s="58" t="s">
        <v>210</v>
      </c>
      <c r="AA563" s="58" t="s">
        <v>210</v>
      </c>
    </row>
    <row r="564" spans="1:27" ht="26.25" x14ac:dyDescent="0.25">
      <c r="A564" s="194"/>
      <c r="B564" s="194"/>
      <c r="C564" s="14" t="s">
        <v>430</v>
      </c>
      <c r="D564" s="194"/>
      <c r="E564" s="87" t="s">
        <v>292</v>
      </c>
      <c r="F564" s="53">
        <f t="shared" si="96"/>
        <v>-3.7037037037037095</v>
      </c>
      <c r="G564" s="97" t="str">
        <f t="shared" si="97"/>
        <v>↓</v>
      </c>
      <c r="H564" s="53"/>
      <c r="I564" s="87"/>
      <c r="J564" s="87"/>
      <c r="K564" s="58">
        <v>59.8</v>
      </c>
      <c r="L564" s="58">
        <v>62.1</v>
      </c>
      <c r="M564" s="58" t="s">
        <v>210</v>
      </c>
      <c r="N564" s="58">
        <v>63</v>
      </c>
      <c r="O564" s="58" t="s">
        <v>210</v>
      </c>
      <c r="P564" s="58" t="s">
        <v>210</v>
      </c>
      <c r="Q564" s="58" t="s">
        <v>210</v>
      </c>
      <c r="R564" s="58" t="s">
        <v>210</v>
      </c>
      <c r="S564" s="58" t="s">
        <v>210</v>
      </c>
      <c r="T564" s="58" t="s">
        <v>210</v>
      </c>
      <c r="U564" s="58" t="s">
        <v>210</v>
      </c>
      <c r="V564" s="58" t="s">
        <v>210</v>
      </c>
      <c r="W564" s="58" t="s">
        <v>210</v>
      </c>
      <c r="X564" s="58" t="s">
        <v>210</v>
      </c>
      <c r="Y564" s="58" t="s">
        <v>210</v>
      </c>
      <c r="Z564" s="58" t="s">
        <v>210</v>
      </c>
      <c r="AA564" s="58" t="s">
        <v>210</v>
      </c>
    </row>
    <row r="565" spans="1:27" ht="26.25" x14ac:dyDescent="0.25">
      <c r="A565" s="194"/>
      <c r="B565" s="195"/>
      <c r="C565" s="14" t="s">
        <v>431</v>
      </c>
      <c r="D565" s="195"/>
      <c r="E565" s="87" t="s">
        <v>292</v>
      </c>
      <c r="F565" s="53">
        <f t="shared" si="96"/>
        <v>7.9120879120879124</v>
      </c>
      <c r="G565" s="96" t="str">
        <f t="shared" si="97"/>
        <v>↑</v>
      </c>
      <c r="H565" s="53"/>
      <c r="I565" s="87"/>
      <c r="J565" s="87"/>
      <c r="K565" s="58">
        <v>49.1</v>
      </c>
      <c r="L565" s="58">
        <v>45.5</v>
      </c>
      <c r="M565" s="58" t="s">
        <v>210</v>
      </c>
      <c r="N565" s="58">
        <v>46.1</v>
      </c>
      <c r="O565" s="58" t="s">
        <v>210</v>
      </c>
      <c r="P565" s="58" t="s">
        <v>210</v>
      </c>
      <c r="Q565" s="58" t="s">
        <v>210</v>
      </c>
      <c r="R565" s="58" t="s">
        <v>210</v>
      </c>
      <c r="S565" s="58" t="s">
        <v>210</v>
      </c>
      <c r="T565" s="58" t="s">
        <v>210</v>
      </c>
      <c r="U565" s="58" t="s">
        <v>210</v>
      </c>
      <c r="V565" s="58" t="s">
        <v>210</v>
      </c>
      <c r="W565" s="58" t="s">
        <v>210</v>
      </c>
      <c r="X565" s="58" t="s">
        <v>210</v>
      </c>
      <c r="Y565" s="58" t="s">
        <v>210</v>
      </c>
      <c r="Z565" s="58" t="s">
        <v>210</v>
      </c>
      <c r="AA565" s="58" t="s">
        <v>210</v>
      </c>
    </row>
    <row r="566" spans="1:27" s="5" customFormat="1" ht="26.25" x14ac:dyDescent="0.25">
      <c r="A566" s="196" t="s">
        <v>136</v>
      </c>
      <c r="B566" s="205" t="s">
        <v>137</v>
      </c>
      <c r="C566" s="38" t="s">
        <v>502</v>
      </c>
      <c r="D566" s="204" t="s">
        <v>80</v>
      </c>
      <c r="E566" s="87" t="s">
        <v>292</v>
      </c>
      <c r="F566" s="53">
        <f>((K566/L566)*100)-100</f>
        <v>-0.45095828635851376</v>
      </c>
      <c r="G566" s="87" t="s">
        <v>294</v>
      </c>
      <c r="H566" s="53">
        <f>((K566/Y566)*100)-100</f>
        <v>6.5010252080569302</v>
      </c>
      <c r="I566" s="96" t="str">
        <f>IF(H566&gt;0,"↑","↓")</f>
        <v>↑</v>
      </c>
      <c r="J566" s="96"/>
      <c r="K566" s="47">
        <v>88.3</v>
      </c>
      <c r="L566" s="47">
        <v>88.7</v>
      </c>
      <c r="M566" s="47">
        <v>87.4</v>
      </c>
      <c r="N566" s="47">
        <v>86</v>
      </c>
      <c r="O566" s="47">
        <v>86.6</v>
      </c>
      <c r="P566" s="47">
        <v>88.38</v>
      </c>
      <c r="Q566" s="47">
        <v>88.8</v>
      </c>
      <c r="R566" s="47">
        <v>86.51</v>
      </c>
      <c r="S566" s="47">
        <v>86.36</v>
      </c>
      <c r="T566" s="47">
        <v>85.25</v>
      </c>
      <c r="U566" s="47">
        <v>83.43</v>
      </c>
      <c r="V566" s="47">
        <v>82.46</v>
      </c>
      <c r="W566" s="47">
        <v>82.11</v>
      </c>
      <c r="X566" s="47">
        <v>82.03</v>
      </c>
      <c r="Y566" s="47">
        <v>82.91</v>
      </c>
      <c r="Z566" s="47" t="s">
        <v>210</v>
      </c>
      <c r="AA566" s="47" t="s">
        <v>210</v>
      </c>
    </row>
    <row r="567" spans="1:27" ht="15.75" x14ac:dyDescent="0.25">
      <c r="A567" s="197"/>
      <c r="B567" s="194"/>
      <c r="C567" s="39" t="s">
        <v>503</v>
      </c>
      <c r="D567" s="207" t="s">
        <v>80</v>
      </c>
      <c r="E567" s="87" t="s">
        <v>292</v>
      </c>
      <c r="F567" s="53">
        <f t="shared" ref="F567:F573" si="98">((K567/L567)*100)-100</f>
        <v>-0.45146726862301989</v>
      </c>
      <c r="G567" s="87" t="s">
        <v>294</v>
      </c>
      <c r="H567" s="53"/>
      <c r="I567" s="87"/>
      <c r="J567" s="87"/>
      <c r="K567" s="58">
        <v>88.2</v>
      </c>
      <c r="L567" s="58">
        <v>88.6</v>
      </c>
      <c r="M567" s="58" t="s">
        <v>210</v>
      </c>
      <c r="N567" s="58">
        <v>86.1</v>
      </c>
      <c r="O567" s="58" t="s">
        <v>210</v>
      </c>
      <c r="P567" s="58" t="s">
        <v>210</v>
      </c>
      <c r="Q567" s="58" t="s">
        <v>210</v>
      </c>
      <c r="R567" s="58" t="s">
        <v>210</v>
      </c>
      <c r="S567" s="58" t="s">
        <v>210</v>
      </c>
      <c r="T567" s="58" t="s">
        <v>210</v>
      </c>
      <c r="U567" s="58" t="s">
        <v>210</v>
      </c>
      <c r="V567" s="58" t="s">
        <v>210</v>
      </c>
      <c r="W567" s="58" t="s">
        <v>210</v>
      </c>
      <c r="X567" s="58" t="s">
        <v>210</v>
      </c>
      <c r="Y567" s="58" t="s">
        <v>210</v>
      </c>
      <c r="Z567" s="58" t="s">
        <v>210</v>
      </c>
      <c r="AA567" s="58" t="s">
        <v>210</v>
      </c>
    </row>
    <row r="568" spans="1:27" ht="15.75" x14ac:dyDescent="0.25">
      <c r="A568" s="197"/>
      <c r="B568" s="194"/>
      <c r="C568" s="39" t="s">
        <v>504</v>
      </c>
      <c r="D568" s="207" t="s">
        <v>80</v>
      </c>
      <c r="E568" s="87" t="s">
        <v>292</v>
      </c>
      <c r="F568" s="53">
        <f t="shared" si="98"/>
        <v>-0.33821871476888532</v>
      </c>
      <c r="G568" s="87" t="s">
        <v>294</v>
      </c>
      <c r="H568" s="53"/>
      <c r="I568" s="87"/>
      <c r="J568" s="87"/>
      <c r="K568" s="58">
        <v>88.4</v>
      </c>
      <c r="L568" s="58">
        <v>88.7</v>
      </c>
      <c r="M568" s="58" t="s">
        <v>210</v>
      </c>
      <c r="N568" s="58">
        <v>85.9</v>
      </c>
      <c r="O568" s="58" t="s">
        <v>210</v>
      </c>
      <c r="P568" s="58" t="s">
        <v>210</v>
      </c>
      <c r="Q568" s="58" t="s">
        <v>210</v>
      </c>
      <c r="R568" s="58" t="s">
        <v>210</v>
      </c>
      <c r="S568" s="58" t="s">
        <v>210</v>
      </c>
      <c r="T568" s="58" t="s">
        <v>210</v>
      </c>
      <c r="U568" s="58" t="s">
        <v>210</v>
      </c>
      <c r="V568" s="58" t="s">
        <v>210</v>
      </c>
      <c r="W568" s="58" t="s">
        <v>210</v>
      </c>
      <c r="X568" s="58" t="s">
        <v>210</v>
      </c>
      <c r="Y568" s="58" t="s">
        <v>210</v>
      </c>
      <c r="Z568" s="58" t="s">
        <v>210</v>
      </c>
      <c r="AA568" s="58" t="s">
        <v>210</v>
      </c>
    </row>
    <row r="569" spans="1:27" ht="15.75" x14ac:dyDescent="0.25">
      <c r="A569" s="197"/>
      <c r="B569" s="194"/>
      <c r="C569" s="39" t="s">
        <v>505</v>
      </c>
      <c r="D569" s="207" t="s">
        <v>80</v>
      </c>
      <c r="E569" s="87" t="s">
        <v>292</v>
      </c>
      <c r="F569" s="53">
        <f t="shared" si="98"/>
        <v>-0.11049723756904939</v>
      </c>
      <c r="G569" s="87" t="s">
        <v>294</v>
      </c>
      <c r="H569" s="53"/>
      <c r="I569" s="87"/>
      <c r="J569" s="87"/>
      <c r="K569" s="58">
        <v>90.4</v>
      </c>
      <c r="L569" s="58">
        <v>90.5</v>
      </c>
      <c r="M569" s="58" t="s">
        <v>210</v>
      </c>
      <c r="N569" s="58">
        <v>89</v>
      </c>
      <c r="O569" s="58" t="s">
        <v>210</v>
      </c>
      <c r="P569" s="58" t="s">
        <v>210</v>
      </c>
      <c r="Q569" s="58" t="s">
        <v>210</v>
      </c>
      <c r="R569" s="58" t="s">
        <v>210</v>
      </c>
      <c r="S569" s="58" t="s">
        <v>210</v>
      </c>
      <c r="T569" s="58" t="s">
        <v>210</v>
      </c>
      <c r="U569" s="58" t="s">
        <v>210</v>
      </c>
      <c r="V569" s="58" t="s">
        <v>210</v>
      </c>
      <c r="W569" s="58" t="s">
        <v>210</v>
      </c>
      <c r="X569" s="58" t="s">
        <v>210</v>
      </c>
      <c r="Y569" s="58" t="s">
        <v>210</v>
      </c>
      <c r="Z569" s="58" t="s">
        <v>210</v>
      </c>
      <c r="AA569" s="58" t="s">
        <v>210</v>
      </c>
    </row>
    <row r="570" spans="1:27" ht="15.75" x14ac:dyDescent="0.25">
      <c r="A570" s="197"/>
      <c r="B570" s="194"/>
      <c r="C570" s="39" t="s">
        <v>506</v>
      </c>
      <c r="D570" s="207" t="s">
        <v>80</v>
      </c>
      <c r="E570" s="87" t="s">
        <v>292</v>
      </c>
      <c r="F570" s="53">
        <f t="shared" si="98"/>
        <v>-1.7052375152253205</v>
      </c>
      <c r="G570" s="97" t="str">
        <f>IF(F570&gt;0,"↑","↓")</f>
        <v>↓</v>
      </c>
      <c r="H570" s="53"/>
      <c r="I570" s="87"/>
      <c r="J570" s="87"/>
      <c r="K570" s="58">
        <v>80.7</v>
      </c>
      <c r="L570" s="58">
        <v>82.1</v>
      </c>
      <c r="M570" s="58" t="s">
        <v>210</v>
      </c>
      <c r="N570" s="58">
        <v>73.3</v>
      </c>
      <c r="O570" s="58" t="s">
        <v>210</v>
      </c>
      <c r="P570" s="58" t="s">
        <v>210</v>
      </c>
      <c r="Q570" s="58" t="s">
        <v>210</v>
      </c>
      <c r="R570" s="58" t="s">
        <v>210</v>
      </c>
      <c r="S570" s="58" t="s">
        <v>210</v>
      </c>
      <c r="T570" s="58" t="s">
        <v>210</v>
      </c>
      <c r="U570" s="58" t="s">
        <v>210</v>
      </c>
      <c r="V570" s="58" t="s">
        <v>210</v>
      </c>
      <c r="W570" s="58" t="s">
        <v>210</v>
      </c>
      <c r="X570" s="58" t="s">
        <v>210</v>
      </c>
      <c r="Y570" s="58" t="s">
        <v>210</v>
      </c>
      <c r="Z570" s="58" t="s">
        <v>210</v>
      </c>
      <c r="AA570" s="58" t="s">
        <v>210</v>
      </c>
    </row>
    <row r="571" spans="1:27" ht="15.75" x14ac:dyDescent="0.25">
      <c r="A571" s="197"/>
      <c r="B571" s="194"/>
      <c r="C571" s="39" t="s">
        <v>507</v>
      </c>
      <c r="D571" s="207" t="s">
        <v>80</v>
      </c>
      <c r="E571" s="87" t="s">
        <v>292</v>
      </c>
      <c r="F571" s="53">
        <f t="shared" si="98"/>
        <v>-0.88397790055248038</v>
      </c>
      <c r="G571" s="87" t="s">
        <v>294</v>
      </c>
      <c r="H571" s="53"/>
      <c r="I571" s="87"/>
      <c r="J571" s="87"/>
      <c r="K571" s="58">
        <v>89.7</v>
      </c>
      <c r="L571" s="58">
        <v>90.5</v>
      </c>
      <c r="M571" s="58" t="s">
        <v>210</v>
      </c>
      <c r="N571" s="58">
        <v>87.6</v>
      </c>
      <c r="O571" s="58" t="s">
        <v>210</v>
      </c>
      <c r="P571" s="58" t="s">
        <v>210</v>
      </c>
      <c r="Q571" s="58" t="s">
        <v>210</v>
      </c>
      <c r="R571" s="58" t="s">
        <v>210</v>
      </c>
      <c r="S571" s="58" t="s">
        <v>210</v>
      </c>
      <c r="T571" s="58" t="s">
        <v>210</v>
      </c>
      <c r="U571" s="58" t="s">
        <v>210</v>
      </c>
      <c r="V571" s="58" t="s">
        <v>210</v>
      </c>
      <c r="W571" s="58" t="s">
        <v>210</v>
      </c>
      <c r="X571" s="58" t="s">
        <v>210</v>
      </c>
      <c r="Y571" s="58" t="s">
        <v>210</v>
      </c>
      <c r="Z571" s="58" t="s">
        <v>210</v>
      </c>
      <c r="AA571" s="58" t="s">
        <v>210</v>
      </c>
    </row>
    <row r="572" spans="1:27" ht="15.75" x14ac:dyDescent="0.25">
      <c r="A572" s="197"/>
      <c r="B572" s="194"/>
      <c r="C572" s="39" t="s">
        <v>508</v>
      </c>
      <c r="D572" s="207" t="s">
        <v>80</v>
      </c>
      <c r="E572" s="87" t="s">
        <v>292</v>
      </c>
      <c r="F572" s="53">
        <f t="shared" si="98"/>
        <v>-1.1428571428571388</v>
      </c>
      <c r="G572" s="97" t="str">
        <f>IF(F572&gt;0,"↑","↓")</f>
        <v>↓</v>
      </c>
      <c r="H572" s="53"/>
      <c r="I572" s="87"/>
      <c r="J572" s="87"/>
      <c r="K572" s="58">
        <v>86.5</v>
      </c>
      <c r="L572" s="58">
        <v>87.5</v>
      </c>
      <c r="M572" s="58" t="s">
        <v>210</v>
      </c>
      <c r="N572" s="58">
        <v>85.2</v>
      </c>
      <c r="O572" s="58" t="s">
        <v>210</v>
      </c>
      <c r="P572" s="58" t="s">
        <v>210</v>
      </c>
      <c r="Q572" s="58" t="s">
        <v>210</v>
      </c>
      <c r="R572" s="58" t="s">
        <v>210</v>
      </c>
      <c r="S572" s="58" t="s">
        <v>210</v>
      </c>
      <c r="T572" s="58" t="s">
        <v>210</v>
      </c>
      <c r="U572" s="58" t="s">
        <v>210</v>
      </c>
      <c r="V572" s="58" t="s">
        <v>210</v>
      </c>
      <c r="W572" s="58" t="s">
        <v>210</v>
      </c>
      <c r="X572" s="58" t="s">
        <v>210</v>
      </c>
      <c r="Y572" s="58" t="s">
        <v>210</v>
      </c>
      <c r="Z572" s="58" t="s">
        <v>210</v>
      </c>
      <c r="AA572" s="58" t="s">
        <v>210</v>
      </c>
    </row>
    <row r="573" spans="1:27" ht="15.75" x14ac:dyDescent="0.25">
      <c r="A573" s="197"/>
      <c r="B573" s="194"/>
      <c r="C573" s="39" t="s">
        <v>509</v>
      </c>
      <c r="D573" s="207" t="s">
        <v>80</v>
      </c>
      <c r="E573" s="87" t="s">
        <v>292</v>
      </c>
      <c r="F573" s="53">
        <f t="shared" si="98"/>
        <v>2.470588235294116</v>
      </c>
      <c r="G573" s="96" t="str">
        <f>IF(F573&gt;0,"↑","↓")</f>
        <v>↑</v>
      </c>
      <c r="H573" s="53"/>
      <c r="I573" s="87"/>
      <c r="J573" s="87"/>
      <c r="K573" s="58">
        <v>87.1</v>
      </c>
      <c r="L573" s="58">
        <v>85</v>
      </c>
      <c r="M573" s="58" t="s">
        <v>210</v>
      </c>
      <c r="N573" s="58">
        <v>82.199999999999989</v>
      </c>
      <c r="O573" s="58" t="s">
        <v>210</v>
      </c>
      <c r="P573" s="58" t="s">
        <v>210</v>
      </c>
      <c r="Q573" s="58" t="s">
        <v>210</v>
      </c>
      <c r="R573" s="58" t="s">
        <v>210</v>
      </c>
      <c r="S573" s="58" t="s">
        <v>210</v>
      </c>
      <c r="T573" s="58" t="s">
        <v>210</v>
      </c>
      <c r="U573" s="58" t="s">
        <v>210</v>
      </c>
      <c r="V573" s="58" t="s">
        <v>210</v>
      </c>
      <c r="W573" s="58" t="s">
        <v>210</v>
      </c>
      <c r="X573" s="58" t="s">
        <v>210</v>
      </c>
      <c r="Y573" s="58" t="s">
        <v>210</v>
      </c>
      <c r="Z573" s="58" t="s">
        <v>210</v>
      </c>
      <c r="AA573" s="58" t="s">
        <v>210</v>
      </c>
    </row>
    <row r="574" spans="1:27" s="128" customFormat="1" ht="26.25" x14ac:dyDescent="0.25">
      <c r="A574" s="197"/>
      <c r="B574" s="194"/>
      <c r="C574" s="39" t="s">
        <v>428</v>
      </c>
      <c r="D574" s="207"/>
      <c r="E574" s="87" t="s">
        <v>292</v>
      </c>
      <c r="F574" s="53"/>
      <c r="G574" s="96"/>
      <c r="H574" s="53"/>
      <c r="I574" s="87"/>
      <c r="J574" s="87"/>
      <c r="K574" s="58">
        <v>89.4</v>
      </c>
      <c r="L574" s="58" t="s">
        <v>210</v>
      </c>
      <c r="M574" s="58" t="s">
        <v>210</v>
      </c>
      <c r="N574" s="58" t="s">
        <v>210</v>
      </c>
      <c r="O574" s="58" t="s">
        <v>210</v>
      </c>
      <c r="P574" s="58" t="s">
        <v>210</v>
      </c>
      <c r="Q574" s="58" t="s">
        <v>210</v>
      </c>
      <c r="R574" s="58" t="s">
        <v>210</v>
      </c>
      <c r="S574" s="58" t="s">
        <v>210</v>
      </c>
      <c r="T574" s="58" t="s">
        <v>210</v>
      </c>
      <c r="U574" s="58" t="s">
        <v>210</v>
      </c>
      <c r="V574" s="58" t="s">
        <v>210</v>
      </c>
      <c r="W574" s="58" t="s">
        <v>210</v>
      </c>
      <c r="X574" s="58" t="s">
        <v>210</v>
      </c>
      <c r="Y574" s="58" t="s">
        <v>210</v>
      </c>
      <c r="Z574" s="58" t="s">
        <v>210</v>
      </c>
      <c r="AA574" s="58" t="s">
        <v>210</v>
      </c>
    </row>
    <row r="575" spans="1:27" s="128" customFormat="1" ht="26.25" x14ac:dyDescent="0.25">
      <c r="A575" s="197"/>
      <c r="B575" s="194"/>
      <c r="C575" s="39" t="s">
        <v>429</v>
      </c>
      <c r="D575" s="207"/>
      <c r="E575" s="87" t="s">
        <v>292</v>
      </c>
      <c r="F575" s="53"/>
      <c r="G575" s="96"/>
      <c r="H575" s="53"/>
      <c r="I575" s="87"/>
      <c r="J575" s="87"/>
      <c r="K575" s="58">
        <v>89.5</v>
      </c>
      <c r="L575" s="58" t="s">
        <v>210</v>
      </c>
      <c r="M575" s="58" t="s">
        <v>210</v>
      </c>
      <c r="N575" s="58" t="s">
        <v>210</v>
      </c>
      <c r="O575" s="58" t="s">
        <v>210</v>
      </c>
      <c r="P575" s="58" t="s">
        <v>210</v>
      </c>
      <c r="Q575" s="58" t="s">
        <v>210</v>
      </c>
      <c r="R575" s="58" t="s">
        <v>210</v>
      </c>
      <c r="S575" s="58" t="s">
        <v>210</v>
      </c>
      <c r="T575" s="58" t="s">
        <v>210</v>
      </c>
      <c r="U575" s="58" t="s">
        <v>210</v>
      </c>
      <c r="V575" s="58" t="s">
        <v>210</v>
      </c>
      <c r="W575" s="58" t="s">
        <v>210</v>
      </c>
      <c r="X575" s="58" t="s">
        <v>210</v>
      </c>
      <c r="Y575" s="58" t="s">
        <v>210</v>
      </c>
      <c r="Z575" s="58" t="s">
        <v>210</v>
      </c>
      <c r="AA575" s="58" t="s">
        <v>210</v>
      </c>
    </row>
    <row r="576" spans="1:27" s="128" customFormat="1" ht="26.25" x14ac:dyDescent="0.25">
      <c r="A576" s="197"/>
      <c r="B576" s="194"/>
      <c r="C576" s="39" t="s">
        <v>430</v>
      </c>
      <c r="D576" s="207"/>
      <c r="E576" s="87" t="s">
        <v>292</v>
      </c>
      <c r="F576" s="53"/>
      <c r="G576" s="96"/>
      <c r="H576" s="53"/>
      <c r="I576" s="87"/>
      <c r="J576" s="87"/>
      <c r="K576" s="58">
        <v>91.1</v>
      </c>
      <c r="L576" s="58" t="s">
        <v>210</v>
      </c>
      <c r="M576" s="58" t="s">
        <v>210</v>
      </c>
      <c r="N576" s="58" t="s">
        <v>210</v>
      </c>
      <c r="O576" s="58" t="s">
        <v>210</v>
      </c>
      <c r="P576" s="58" t="s">
        <v>210</v>
      </c>
      <c r="Q576" s="58" t="s">
        <v>210</v>
      </c>
      <c r="R576" s="58" t="s">
        <v>210</v>
      </c>
      <c r="S576" s="58" t="s">
        <v>210</v>
      </c>
      <c r="T576" s="58" t="s">
        <v>210</v>
      </c>
      <c r="U576" s="58" t="s">
        <v>210</v>
      </c>
      <c r="V576" s="58" t="s">
        <v>210</v>
      </c>
      <c r="W576" s="58" t="s">
        <v>210</v>
      </c>
      <c r="X576" s="58" t="s">
        <v>210</v>
      </c>
      <c r="Y576" s="58" t="s">
        <v>210</v>
      </c>
      <c r="Z576" s="58" t="s">
        <v>210</v>
      </c>
      <c r="AA576" s="58" t="s">
        <v>210</v>
      </c>
    </row>
    <row r="577" spans="1:31" s="128" customFormat="1" ht="26.25" x14ac:dyDescent="0.25">
      <c r="A577" s="197"/>
      <c r="B577" s="195"/>
      <c r="C577" s="39" t="s">
        <v>431</v>
      </c>
      <c r="D577" s="208"/>
      <c r="E577" s="87" t="s">
        <v>292</v>
      </c>
      <c r="F577" s="53"/>
      <c r="G577" s="96"/>
      <c r="H577" s="53"/>
      <c r="I577" s="87"/>
      <c r="J577" s="87"/>
      <c r="K577" s="58">
        <v>97.3</v>
      </c>
      <c r="L577" s="58" t="s">
        <v>210</v>
      </c>
      <c r="M577" s="58" t="s">
        <v>210</v>
      </c>
      <c r="N577" s="58" t="s">
        <v>210</v>
      </c>
      <c r="O577" s="58" t="s">
        <v>210</v>
      </c>
      <c r="P577" s="58" t="s">
        <v>210</v>
      </c>
      <c r="Q577" s="58" t="s">
        <v>210</v>
      </c>
      <c r="R577" s="58" t="s">
        <v>210</v>
      </c>
      <c r="S577" s="58" t="s">
        <v>210</v>
      </c>
      <c r="T577" s="58" t="s">
        <v>210</v>
      </c>
      <c r="U577" s="58" t="s">
        <v>210</v>
      </c>
      <c r="V577" s="58" t="s">
        <v>210</v>
      </c>
      <c r="W577" s="58" t="s">
        <v>210</v>
      </c>
      <c r="X577" s="58" t="s">
        <v>210</v>
      </c>
      <c r="Y577" s="58" t="s">
        <v>210</v>
      </c>
      <c r="Z577" s="58" t="s">
        <v>210</v>
      </c>
      <c r="AA577" s="58" t="s">
        <v>210</v>
      </c>
    </row>
    <row r="578" spans="1:31" s="5" customFormat="1" ht="26.25" x14ac:dyDescent="0.25">
      <c r="A578" s="197"/>
      <c r="B578" s="205" t="s">
        <v>174</v>
      </c>
      <c r="C578" s="38" t="s">
        <v>502</v>
      </c>
      <c r="D578" s="204" t="s">
        <v>80</v>
      </c>
      <c r="E578" s="87" t="s">
        <v>292</v>
      </c>
      <c r="F578" s="53">
        <f>((K578/L578)*100)-100</f>
        <v>5.8027079303675038</v>
      </c>
      <c r="G578" s="96" t="str">
        <f>IF(F578&gt;0,"↑","↓")</f>
        <v>↑</v>
      </c>
      <c r="H578" s="53">
        <f>((K578/Y578)*100)-100</f>
        <v>13.320903252537803</v>
      </c>
      <c r="I578" s="96" t="str">
        <f>IF(H578&gt;0,"↑","↓")</f>
        <v>↑</v>
      </c>
      <c r="J578" s="87"/>
      <c r="K578" s="47">
        <v>54.7</v>
      </c>
      <c r="L578" s="47">
        <v>51.7</v>
      </c>
      <c r="M578" s="47">
        <v>54.5</v>
      </c>
      <c r="N578" s="47">
        <v>54.7</v>
      </c>
      <c r="O578" s="47">
        <v>48.89</v>
      </c>
      <c r="P578" s="47">
        <v>52.34</v>
      </c>
      <c r="Q578" s="47">
        <v>55.73</v>
      </c>
      <c r="R578" s="47">
        <v>55.93</v>
      </c>
      <c r="S578" s="47">
        <v>56.66</v>
      </c>
      <c r="T578" s="47">
        <v>53.78</v>
      </c>
      <c r="U578" s="47">
        <v>52.42</v>
      </c>
      <c r="V578" s="47">
        <v>51</v>
      </c>
      <c r="W578" s="47">
        <v>51.73</v>
      </c>
      <c r="X578" s="47">
        <v>46.46</v>
      </c>
      <c r="Y578" s="47">
        <v>48.27</v>
      </c>
      <c r="Z578" s="47" t="s">
        <v>210</v>
      </c>
      <c r="AA578" s="47" t="s">
        <v>210</v>
      </c>
      <c r="AC578"/>
      <c r="AD578"/>
      <c r="AE578"/>
    </row>
    <row r="579" spans="1:31" ht="15.75" x14ac:dyDescent="0.25">
      <c r="A579" s="197"/>
      <c r="B579" s="194"/>
      <c r="C579" s="39" t="s">
        <v>503</v>
      </c>
      <c r="D579" s="207" t="s">
        <v>80</v>
      </c>
      <c r="E579" s="87" t="s">
        <v>292</v>
      </c>
      <c r="F579" s="53">
        <f t="shared" ref="F579:F585" si="99">((K579/L579)*100)-100</f>
        <v>5.6640625</v>
      </c>
      <c r="G579" s="96" t="str">
        <f>IF(F579&gt;0,"↑","↓")</f>
        <v>↑</v>
      </c>
      <c r="H579" s="58"/>
      <c r="I579" s="58"/>
      <c r="J579" s="58"/>
      <c r="K579" s="58">
        <v>54.1</v>
      </c>
      <c r="L579" s="58">
        <v>51.2</v>
      </c>
      <c r="M579" s="58" t="s">
        <v>210</v>
      </c>
      <c r="N579" s="58">
        <v>52.9</v>
      </c>
      <c r="O579" s="58" t="s">
        <v>210</v>
      </c>
      <c r="P579" s="58" t="s">
        <v>210</v>
      </c>
      <c r="Q579" s="58" t="s">
        <v>210</v>
      </c>
      <c r="R579" s="58" t="s">
        <v>210</v>
      </c>
      <c r="S579" s="58" t="s">
        <v>210</v>
      </c>
      <c r="T579" s="58" t="s">
        <v>210</v>
      </c>
      <c r="U579" s="58" t="s">
        <v>210</v>
      </c>
      <c r="V579" s="58" t="s">
        <v>210</v>
      </c>
      <c r="W579" s="58" t="s">
        <v>210</v>
      </c>
      <c r="X579" s="58" t="s">
        <v>210</v>
      </c>
      <c r="Y579" s="58" t="s">
        <v>210</v>
      </c>
      <c r="Z579" s="58" t="s">
        <v>210</v>
      </c>
      <c r="AA579" s="58" t="s">
        <v>210</v>
      </c>
    </row>
    <row r="580" spans="1:31" ht="15.75" x14ac:dyDescent="0.25">
      <c r="A580" s="197"/>
      <c r="B580" s="194"/>
      <c r="C580" s="39" t="s">
        <v>504</v>
      </c>
      <c r="D580" s="207" t="s">
        <v>80</v>
      </c>
      <c r="E580" s="87" t="s">
        <v>292</v>
      </c>
      <c r="F580" s="53">
        <f t="shared" si="99"/>
        <v>5.9500959692898334</v>
      </c>
      <c r="G580" s="96" t="str">
        <f t="shared" ref="G580:G590" si="100">IF(F580&gt;0,"↑","↓")</f>
        <v>↑</v>
      </c>
      <c r="H580" s="58"/>
      <c r="I580" s="58"/>
      <c r="J580" s="58"/>
      <c r="K580" s="58">
        <v>55.2</v>
      </c>
      <c r="L580" s="58">
        <v>52.1</v>
      </c>
      <c r="M580" s="58" t="s">
        <v>210</v>
      </c>
      <c r="N580" s="58">
        <v>56.4</v>
      </c>
      <c r="O580" s="58" t="s">
        <v>210</v>
      </c>
      <c r="P580" s="58" t="s">
        <v>210</v>
      </c>
      <c r="Q580" s="58" t="s">
        <v>210</v>
      </c>
      <c r="R580" s="58" t="s">
        <v>210</v>
      </c>
      <c r="S580" s="58" t="s">
        <v>210</v>
      </c>
      <c r="T580" s="58" t="s">
        <v>210</v>
      </c>
      <c r="U580" s="58" t="s">
        <v>210</v>
      </c>
      <c r="V580" s="58" t="s">
        <v>210</v>
      </c>
      <c r="W580" s="58" t="s">
        <v>210</v>
      </c>
      <c r="X580" s="58" t="s">
        <v>210</v>
      </c>
      <c r="Y580" s="58" t="s">
        <v>210</v>
      </c>
      <c r="Z580" s="58" t="s">
        <v>210</v>
      </c>
      <c r="AA580" s="58" t="s">
        <v>210</v>
      </c>
    </row>
    <row r="581" spans="1:31" ht="15.75" x14ac:dyDescent="0.25">
      <c r="A581" s="197"/>
      <c r="B581" s="194"/>
      <c r="C581" s="39" t="s">
        <v>505</v>
      </c>
      <c r="D581" s="207" t="s">
        <v>80</v>
      </c>
      <c r="E581" s="87" t="s">
        <v>292</v>
      </c>
      <c r="F581" s="53">
        <f t="shared" si="99"/>
        <v>7.8277886497064628</v>
      </c>
      <c r="G581" s="96" t="str">
        <f t="shared" si="100"/>
        <v>↑</v>
      </c>
      <c r="H581" s="58"/>
      <c r="I581" s="58"/>
      <c r="J581" s="58"/>
      <c r="K581" s="58">
        <v>55.1</v>
      </c>
      <c r="L581" s="58">
        <v>51.1</v>
      </c>
      <c r="M581" s="58" t="s">
        <v>210</v>
      </c>
      <c r="N581" s="58">
        <v>55.8</v>
      </c>
      <c r="O581" s="58" t="s">
        <v>210</v>
      </c>
      <c r="P581" s="58" t="s">
        <v>210</v>
      </c>
      <c r="Q581" s="58" t="s">
        <v>210</v>
      </c>
      <c r="R581" s="58" t="s">
        <v>210</v>
      </c>
      <c r="S581" s="58" t="s">
        <v>210</v>
      </c>
      <c r="T581" s="58" t="s">
        <v>210</v>
      </c>
      <c r="U581" s="58" t="s">
        <v>210</v>
      </c>
      <c r="V581" s="58" t="s">
        <v>210</v>
      </c>
      <c r="W581" s="58" t="s">
        <v>210</v>
      </c>
      <c r="X581" s="58" t="s">
        <v>210</v>
      </c>
      <c r="Y581" s="58" t="s">
        <v>210</v>
      </c>
      <c r="Z581" s="58" t="s">
        <v>210</v>
      </c>
      <c r="AA581" s="58" t="s">
        <v>210</v>
      </c>
    </row>
    <row r="582" spans="1:31" ht="15.75" x14ac:dyDescent="0.25">
      <c r="A582" s="197"/>
      <c r="B582" s="194"/>
      <c r="C582" s="39" t="s">
        <v>506</v>
      </c>
      <c r="D582" s="207" t="s">
        <v>80</v>
      </c>
      <c r="E582" s="87" t="s">
        <v>292</v>
      </c>
      <c r="F582" s="53">
        <f t="shared" si="99"/>
        <v>-2.517985611510781</v>
      </c>
      <c r="G582" s="97" t="str">
        <f t="shared" si="100"/>
        <v>↓</v>
      </c>
      <c r="H582" s="58"/>
      <c r="I582" s="58"/>
      <c r="J582" s="58"/>
      <c r="K582" s="58">
        <v>54.2</v>
      </c>
      <c r="L582" s="58">
        <v>55.6</v>
      </c>
      <c r="M582" s="58" t="s">
        <v>210</v>
      </c>
      <c r="N582" s="58">
        <v>49.1</v>
      </c>
      <c r="O582" s="58" t="s">
        <v>210</v>
      </c>
      <c r="P582" s="58" t="s">
        <v>210</v>
      </c>
      <c r="Q582" s="58" t="s">
        <v>210</v>
      </c>
      <c r="R582" s="58" t="s">
        <v>210</v>
      </c>
      <c r="S582" s="58" t="s">
        <v>210</v>
      </c>
      <c r="T582" s="58" t="s">
        <v>210</v>
      </c>
      <c r="U582" s="58" t="s">
        <v>210</v>
      </c>
      <c r="V582" s="58" t="s">
        <v>210</v>
      </c>
      <c r="W582" s="58" t="s">
        <v>210</v>
      </c>
      <c r="X582" s="58" t="s">
        <v>210</v>
      </c>
      <c r="Y582" s="58" t="s">
        <v>210</v>
      </c>
      <c r="Z582" s="58" t="s">
        <v>210</v>
      </c>
      <c r="AA582" s="58" t="s">
        <v>210</v>
      </c>
    </row>
    <row r="583" spans="1:31" ht="15.75" x14ac:dyDescent="0.25">
      <c r="A583" s="197"/>
      <c r="B583" s="194"/>
      <c r="C583" s="39" t="s">
        <v>507</v>
      </c>
      <c r="D583" s="207" t="s">
        <v>80</v>
      </c>
      <c r="E583" s="87" t="s">
        <v>292</v>
      </c>
      <c r="F583" s="53">
        <f t="shared" si="99"/>
        <v>3.1609195402298838</v>
      </c>
      <c r="G583" s="96" t="str">
        <f t="shared" si="100"/>
        <v>↑</v>
      </c>
      <c r="H583" s="58"/>
      <c r="I583" s="58"/>
      <c r="J583" s="58"/>
      <c r="K583" s="58">
        <v>71.8</v>
      </c>
      <c r="L583" s="58">
        <v>69.599999999999994</v>
      </c>
      <c r="M583" s="58" t="s">
        <v>210</v>
      </c>
      <c r="N583" s="58">
        <v>70.099999999999994</v>
      </c>
      <c r="O583" s="58" t="s">
        <v>210</v>
      </c>
      <c r="P583" s="58" t="s">
        <v>210</v>
      </c>
      <c r="Q583" s="58" t="s">
        <v>210</v>
      </c>
      <c r="R583" s="58" t="s">
        <v>210</v>
      </c>
      <c r="S583" s="58" t="s">
        <v>210</v>
      </c>
      <c r="T583" s="58" t="s">
        <v>210</v>
      </c>
      <c r="U583" s="58" t="s">
        <v>210</v>
      </c>
      <c r="V583" s="58" t="s">
        <v>210</v>
      </c>
      <c r="W583" s="58" t="s">
        <v>210</v>
      </c>
      <c r="X583" s="58" t="s">
        <v>210</v>
      </c>
      <c r="Y583" s="58" t="s">
        <v>210</v>
      </c>
      <c r="Z583" s="58" t="s">
        <v>210</v>
      </c>
      <c r="AA583" s="58" t="s">
        <v>210</v>
      </c>
    </row>
    <row r="584" spans="1:31" ht="15.75" x14ac:dyDescent="0.25">
      <c r="A584" s="197"/>
      <c r="B584" s="194"/>
      <c r="C584" s="39" t="s">
        <v>508</v>
      </c>
      <c r="D584" s="207" t="s">
        <v>80</v>
      </c>
      <c r="E584" s="87" t="s">
        <v>292</v>
      </c>
      <c r="F584" s="53">
        <f t="shared" si="99"/>
        <v>13.043478260869577</v>
      </c>
      <c r="G584" s="96" t="str">
        <f t="shared" si="100"/>
        <v>↑</v>
      </c>
      <c r="H584" s="58"/>
      <c r="I584" s="58"/>
      <c r="J584" s="58"/>
      <c r="K584" s="58">
        <v>44.2</v>
      </c>
      <c r="L584" s="58">
        <v>39.1</v>
      </c>
      <c r="M584" s="58" t="s">
        <v>210</v>
      </c>
      <c r="N584" s="58">
        <v>43.4</v>
      </c>
      <c r="O584" s="58" t="s">
        <v>210</v>
      </c>
      <c r="P584" s="58" t="s">
        <v>210</v>
      </c>
      <c r="Q584" s="58" t="s">
        <v>210</v>
      </c>
      <c r="R584" s="58" t="s">
        <v>210</v>
      </c>
      <c r="S584" s="58" t="s">
        <v>210</v>
      </c>
      <c r="T584" s="58" t="s">
        <v>210</v>
      </c>
      <c r="U584" s="58" t="s">
        <v>210</v>
      </c>
      <c r="V584" s="58" t="s">
        <v>210</v>
      </c>
      <c r="W584" s="58" t="s">
        <v>210</v>
      </c>
      <c r="X584" s="58" t="s">
        <v>210</v>
      </c>
      <c r="Y584" s="58" t="s">
        <v>210</v>
      </c>
      <c r="Z584" s="58" t="s">
        <v>210</v>
      </c>
      <c r="AA584" s="58" t="s">
        <v>210</v>
      </c>
    </row>
    <row r="585" spans="1:31" ht="15.75" x14ac:dyDescent="0.25">
      <c r="A585" s="197"/>
      <c r="B585" s="194"/>
      <c r="C585" s="39" t="s">
        <v>509</v>
      </c>
      <c r="D585" s="207" t="s">
        <v>80</v>
      </c>
      <c r="E585" s="87" t="s">
        <v>292</v>
      </c>
      <c r="F585" s="53">
        <f t="shared" si="99"/>
        <v>21.604938271604951</v>
      </c>
      <c r="G585" s="96" t="str">
        <f t="shared" si="100"/>
        <v>↑</v>
      </c>
      <c r="H585" s="58"/>
      <c r="I585" s="58"/>
      <c r="J585" s="58"/>
      <c r="K585" s="58">
        <v>19.7</v>
      </c>
      <c r="L585" s="58">
        <v>16.2</v>
      </c>
      <c r="M585" s="58" t="s">
        <v>210</v>
      </c>
      <c r="N585" s="58">
        <v>19.600000000000001</v>
      </c>
      <c r="O585" s="58" t="s">
        <v>210</v>
      </c>
      <c r="P585" s="58" t="s">
        <v>210</v>
      </c>
      <c r="Q585" s="58" t="s">
        <v>210</v>
      </c>
      <c r="R585" s="58" t="s">
        <v>210</v>
      </c>
      <c r="S585" s="58" t="s">
        <v>210</v>
      </c>
      <c r="T585" s="58" t="s">
        <v>210</v>
      </c>
      <c r="U585" s="58" t="s">
        <v>210</v>
      </c>
      <c r="V585" s="58" t="s">
        <v>210</v>
      </c>
      <c r="W585" s="58" t="s">
        <v>210</v>
      </c>
      <c r="X585" s="58" t="s">
        <v>210</v>
      </c>
      <c r="Y585" s="58" t="s">
        <v>210</v>
      </c>
      <c r="Z585" s="58" t="s">
        <v>210</v>
      </c>
      <c r="AA585" s="58" t="s">
        <v>210</v>
      </c>
    </row>
    <row r="586" spans="1:31" s="128" customFormat="1" ht="26.25" x14ac:dyDescent="0.25">
      <c r="A586" s="197"/>
      <c r="B586" s="194"/>
      <c r="C586" s="39" t="s">
        <v>428</v>
      </c>
      <c r="D586" s="207"/>
      <c r="E586" s="87" t="s">
        <v>292</v>
      </c>
      <c r="F586" s="53"/>
      <c r="G586" s="96"/>
      <c r="H586" s="114"/>
      <c r="I586" s="114"/>
      <c r="J586" s="114"/>
      <c r="K586" s="58">
        <v>50.5</v>
      </c>
      <c r="L586" s="58" t="s">
        <v>210</v>
      </c>
      <c r="M586" s="58" t="s">
        <v>210</v>
      </c>
      <c r="N586" s="58" t="s">
        <v>210</v>
      </c>
      <c r="O586" s="58" t="s">
        <v>210</v>
      </c>
      <c r="P586" s="58" t="s">
        <v>210</v>
      </c>
      <c r="Q586" s="58" t="s">
        <v>210</v>
      </c>
      <c r="R586" s="58" t="s">
        <v>210</v>
      </c>
      <c r="S586" s="58" t="s">
        <v>210</v>
      </c>
      <c r="T586" s="58" t="s">
        <v>210</v>
      </c>
      <c r="U586" s="58" t="s">
        <v>210</v>
      </c>
      <c r="V586" s="58" t="s">
        <v>210</v>
      </c>
      <c r="W586" s="58" t="s">
        <v>210</v>
      </c>
      <c r="X586" s="58" t="s">
        <v>210</v>
      </c>
      <c r="Y586" s="58" t="s">
        <v>210</v>
      </c>
      <c r="Z586" s="58" t="s">
        <v>210</v>
      </c>
      <c r="AA586" s="58" t="s">
        <v>210</v>
      </c>
    </row>
    <row r="587" spans="1:31" s="128" customFormat="1" ht="26.25" x14ac:dyDescent="0.25">
      <c r="A587" s="197"/>
      <c r="B587" s="194"/>
      <c r="C587" s="39" t="s">
        <v>429</v>
      </c>
      <c r="D587" s="207"/>
      <c r="E587" s="87" t="s">
        <v>292</v>
      </c>
      <c r="F587" s="53"/>
      <c r="G587" s="96"/>
      <c r="H587" s="114"/>
      <c r="I587" s="114"/>
      <c r="J587" s="114"/>
      <c r="K587" s="58">
        <v>53</v>
      </c>
      <c r="L587" s="58" t="s">
        <v>210</v>
      </c>
      <c r="M587" s="58" t="s">
        <v>210</v>
      </c>
      <c r="N587" s="58" t="s">
        <v>210</v>
      </c>
      <c r="O587" s="58" t="s">
        <v>210</v>
      </c>
      <c r="P587" s="58" t="s">
        <v>210</v>
      </c>
      <c r="Q587" s="58" t="s">
        <v>210</v>
      </c>
      <c r="R587" s="58" t="s">
        <v>210</v>
      </c>
      <c r="S587" s="58" t="s">
        <v>210</v>
      </c>
      <c r="T587" s="58" t="s">
        <v>210</v>
      </c>
      <c r="U587" s="58" t="s">
        <v>210</v>
      </c>
      <c r="V587" s="58" t="s">
        <v>210</v>
      </c>
      <c r="W587" s="58" t="s">
        <v>210</v>
      </c>
      <c r="X587" s="58" t="s">
        <v>210</v>
      </c>
      <c r="Y587" s="58" t="s">
        <v>210</v>
      </c>
      <c r="Z587" s="58" t="s">
        <v>210</v>
      </c>
      <c r="AA587" s="58" t="s">
        <v>210</v>
      </c>
    </row>
    <row r="588" spans="1:31" s="128" customFormat="1" ht="26.25" x14ac:dyDescent="0.25">
      <c r="A588" s="197"/>
      <c r="B588" s="194"/>
      <c r="C588" s="39" t="s">
        <v>430</v>
      </c>
      <c r="D588" s="207"/>
      <c r="E588" s="87" t="s">
        <v>292</v>
      </c>
      <c r="F588" s="53"/>
      <c r="G588" s="96"/>
      <c r="H588" s="114"/>
      <c r="I588" s="114"/>
      <c r="J588" s="114"/>
      <c r="K588" s="58">
        <v>61.6</v>
      </c>
      <c r="L588" s="58" t="s">
        <v>210</v>
      </c>
      <c r="M588" s="58" t="s">
        <v>210</v>
      </c>
      <c r="N588" s="58" t="s">
        <v>210</v>
      </c>
      <c r="O588" s="58" t="s">
        <v>210</v>
      </c>
      <c r="P588" s="58" t="s">
        <v>210</v>
      </c>
      <c r="Q588" s="58" t="s">
        <v>210</v>
      </c>
      <c r="R588" s="58" t="s">
        <v>210</v>
      </c>
      <c r="S588" s="58" t="s">
        <v>210</v>
      </c>
      <c r="T588" s="58" t="s">
        <v>210</v>
      </c>
      <c r="U588" s="58" t="s">
        <v>210</v>
      </c>
      <c r="V588" s="58" t="s">
        <v>210</v>
      </c>
      <c r="W588" s="58" t="s">
        <v>210</v>
      </c>
      <c r="X588" s="58" t="s">
        <v>210</v>
      </c>
      <c r="Y588" s="58" t="s">
        <v>210</v>
      </c>
      <c r="Z588" s="58" t="s">
        <v>210</v>
      </c>
      <c r="AA588" s="58" t="s">
        <v>210</v>
      </c>
    </row>
    <row r="589" spans="1:31" s="128" customFormat="1" ht="26.25" x14ac:dyDescent="0.25">
      <c r="A589" s="197"/>
      <c r="B589" s="195"/>
      <c r="C589" s="39" t="s">
        <v>431</v>
      </c>
      <c r="D589" s="208"/>
      <c r="E589" s="87" t="s">
        <v>292</v>
      </c>
      <c r="F589" s="53"/>
      <c r="G589" s="96"/>
      <c r="H589" s="114"/>
      <c r="I589" s="114"/>
      <c r="J589" s="114"/>
      <c r="K589" s="58">
        <v>75.5</v>
      </c>
      <c r="L589" s="58" t="s">
        <v>210</v>
      </c>
      <c r="M589" s="58" t="s">
        <v>210</v>
      </c>
      <c r="N589" s="58" t="s">
        <v>210</v>
      </c>
      <c r="O589" s="58" t="s">
        <v>210</v>
      </c>
      <c r="P589" s="58" t="s">
        <v>210</v>
      </c>
      <c r="Q589" s="58" t="s">
        <v>210</v>
      </c>
      <c r="R589" s="58" t="s">
        <v>210</v>
      </c>
      <c r="S589" s="58" t="s">
        <v>210</v>
      </c>
      <c r="T589" s="58" t="s">
        <v>210</v>
      </c>
      <c r="U589" s="58" t="s">
        <v>210</v>
      </c>
      <c r="V589" s="58" t="s">
        <v>210</v>
      </c>
      <c r="W589" s="58" t="s">
        <v>210</v>
      </c>
      <c r="X589" s="58" t="s">
        <v>210</v>
      </c>
      <c r="Y589" s="58" t="s">
        <v>210</v>
      </c>
      <c r="Z589" s="58" t="s">
        <v>210</v>
      </c>
      <c r="AA589" s="58" t="s">
        <v>210</v>
      </c>
    </row>
    <row r="590" spans="1:31" s="5" customFormat="1" ht="15.75" x14ac:dyDescent="0.25">
      <c r="A590" s="197"/>
      <c r="B590" s="210" t="s">
        <v>196</v>
      </c>
      <c r="C590" s="38" t="s">
        <v>513</v>
      </c>
      <c r="D590" s="204" t="s">
        <v>80</v>
      </c>
      <c r="E590" s="87" t="s">
        <v>292</v>
      </c>
      <c r="F590" s="53">
        <f>((K590/L590)*100)-100</f>
        <v>1.1764705882352899</v>
      </c>
      <c r="G590" s="96" t="str">
        <f t="shared" si="100"/>
        <v>↑</v>
      </c>
      <c r="H590" s="53">
        <f>((K590/X590)*100)-100</f>
        <v>3.024857741838872</v>
      </c>
      <c r="I590" s="96" t="str">
        <f>IF(H590&gt;0,"↑","↓")</f>
        <v>↑</v>
      </c>
      <c r="J590" s="96"/>
      <c r="K590" s="47">
        <v>68.8</v>
      </c>
      <c r="L590" s="47">
        <v>68</v>
      </c>
      <c r="M590" s="47" t="s">
        <v>210</v>
      </c>
      <c r="N590" s="47">
        <v>65.7</v>
      </c>
      <c r="O590" s="47" t="s">
        <v>210</v>
      </c>
      <c r="P590" s="47" t="s">
        <v>210</v>
      </c>
      <c r="Q590" s="47">
        <v>75.59</v>
      </c>
      <c r="R590" s="47" t="s">
        <v>210</v>
      </c>
      <c r="S590" s="47" t="s">
        <v>210</v>
      </c>
      <c r="T590" s="47">
        <v>66.67</v>
      </c>
      <c r="U590" s="47" t="s">
        <v>210</v>
      </c>
      <c r="V590" s="47" t="s">
        <v>210</v>
      </c>
      <c r="W590" s="47" t="s">
        <v>210</v>
      </c>
      <c r="X590" s="47">
        <v>66.78</v>
      </c>
      <c r="Y590" s="47" t="s">
        <v>210</v>
      </c>
      <c r="Z590" s="47" t="s">
        <v>210</v>
      </c>
      <c r="AA590" s="47" t="s">
        <v>210</v>
      </c>
      <c r="AC590"/>
      <c r="AD590"/>
      <c r="AE590"/>
    </row>
    <row r="591" spans="1:31" ht="15.75" x14ac:dyDescent="0.25">
      <c r="A591" s="197"/>
      <c r="B591" s="194"/>
      <c r="C591" s="39" t="s">
        <v>514</v>
      </c>
      <c r="D591" s="207" t="s">
        <v>80</v>
      </c>
      <c r="E591" s="87" t="s">
        <v>292</v>
      </c>
      <c r="F591" s="53">
        <f t="shared" ref="F591:F597" si="101">((K591/L591)*100)-100</f>
        <v>1.825842696629195</v>
      </c>
      <c r="G591" s="96" t="str">
        <f t="shared" ref="G591:G597" si="102">IF(F591&gt;0,"↑","↓")</f>
        <v>↑</v>
      </c>
      <c r="H591" s="53"/>
      <c r="I591" s="87"/>
      <c r="J591" s="87"/>
      <c r="K591" s="58">
        <v>72.5</v>
      </c>
      <c r="L591" s="58">
        <v>71.2</v>
      </c>
      <c r="M591" s="58" t="s">
        <v>210</v>
      </c>
      <c r="N591" s="58">
        <v>69.599999999999994</v>
      </c>
      <c r="O591" s="58" t="s">
        <v>210</v>
      </c>
      <c r="P591" s="58" t="s">
        <v>210</v>
      </c>
      <c r="Q591" s="58" t="s">
        <v>210</v>
      </c>
      <c r="R591" s="58" t="s">
        <v>210</v>
      </c>
      <c r="S591" s="58" t="s">
        <v>210</v>
      </c>
      <c r="T591" s="58" t="s">
        <v>210</v>
      </c>
      <c r="U591" s="58" t="s">
        <v>210</v>
      </c>
      <c r="V591" s="58" t="s">
        <v>210</v>
      </c>
      <c r="W591" s="58" t="s">
        <v>210</v>
      </c>
      <c r="X591" s="58" t="s">
        <v>210</v>
      </c>
      <c r="Y591" s="58" t="s">
        <v>210</v>
      </c>
      <c r="Z591" s="58" t="s">
        <v>210</v>
      </c>
      <c r="AA591" s="58" t="s">
        <v>210</v>
      </c>
    </row>
    <row r="592" spans="1:31" ht="15.75" x14ac:dyDescent="0.25">
      <c r="A592" s="197"/>
      <c r="B592" s="194"/>
      <c r="C592" s="39" t="s">
        <v>515</v>
      </c>
      <c r="D592" s="207" t="s">
        <v>80</v>
      </c>
      <c r="E592" s="87" t="s">
        <v>292</v>
      </c>
      <c r="F592" s="53">
        <f t="shared" si="101"/>
        <v>0.6153846153846132</v>
      </c>
      <c r="G592" s="87" t="s">
        <v>294</v>
      </c>
      <c r="H592" s="53"/>
      <c r="I592" s="87"/>
      <c r="J592" s="87"/>
      <c r="K592" s="58">
        <v>65.400000000000006</v>
      </c>
      <c r="L592" s="58">
        <v>65</v>
      </c>
      <c r="M592" s="58" t="s">
        <v>210</v>
      </c>
      <c r="N592" s="58">
        <v>62</v>
      </c>
      <c r="O592" s="58" t="s">
        <v>210</v>
      </c>
      <c r="P592" s="58" t="s">
        <v>210</v>
      </c>
      <c r="Q592" s="58" t="s">
        <v>210</v>
      </c>
      <c r="R592" s="58" t="s">
        <v>210</v>
      </c>
      <c r="S592" s="58" t="s">
        <v>210</v>
      </c>
      <c r="T592" s="58" t="s">
        <v>210</v>
      </c>
      <c r="U592" s="58" t="s">
        <v>210</v>
      </c>
      <c r="V592" s="58" t="s">
        <v>210</v>
      </c>
      <c r="W592" s="58" t="s">
        <v>210</v>
      </c>
      <c r="X592" s="58" t="s">
        <v>210</v>
      </c>
      <c r="Y592" s="58" t="s">
        <v>210</v>
      </c>
      <c r="Z592" s="58" t="s">
        <v>210</v>
      </c>
      <c r="AA592" s="58" t="s">
        <v>210</v>
      </c>
    </row>
    <row r="593" spans="1:31" ht="15.75" x14ac:dyDescent="0.25">
      <c r="A593" s="197"/>
      <c r="B593" s="194"/>
      <c r="C593" s="39" t="s">
        <v>516</v>
      </c>
      <c r="D593" s="207" t="s">
        <v>80</v>
      </c>
      <c r="E593" s="87" t="s">
        <v>292</v>
      </c>
      <c r="F593" s="53">
        <f t="shared" si="101"/>
        <v>0.27359781121751325</v>
      </c>
      <c r="G593" s="87" t="s">
        <v>294</v>
      </c>
      <c r="H593" s="53"/>
      <c r="I593" s="87"/>
      <c r="J593" s="87"/>
      <c r="K593" s="58">
        <v>73.3</v>
      </c>
      <c r="L593" s="58">
        <v>73.099999999999994</v>
      </c>
      <c r="M593" s="58" t="s">
        <v>210</v>
      </c>
      <c r="N593" s="58">
        <v>72</v>
      </c>
      <c r="O593" s="58" t="s">
        <v>210</v>
      </c>
      <c r="P593" s="58" t="s">
        <v>210</v>
      </c>
      <c r="Q593" s="58" t="s">
        <v>210</v>
      </c>
      <c r="R593" s="58" t="s">
        <v>210</v>
      </c>
      <c r="S593" s="58" t="s">
        <v>210</v>
      </c>
      <c r="T593" s="58" t="s">
        <v>210</v>
      </c>
      <c r="U593" s="58" t="s">
        <v>210</v>
      </c>
      <c r="V593" s="58" t="s">
        <v>210</v>
      </c>
      <c r="W593" s="58" t="s">
        <v>210</v>
      </c>
      <c r="X593" s="58" t="s">
        <v>210</v>
      </c>
      <c r="Y593" s="58" t="s">
        <v>210</v>
      </c>
      <c r="Z593" s="58" t="s">
        <v>210</v>
      </c>
      <c r="AA593" s="58" t="s">
        <v>210</v>
      </c>
    </row>
    <row r="594" spans="1:31" ht="15.75" x14ac:dyDescent="0.25">
      <c r="A594" s="197"/>
      <c r="B594" s="194"/>
      <c r="C594" s="39" t="s">
        <v>517</v>
      </c>
      <c r="D594" s="207" t="s">
        <v>80</v>
      </c>
      <c r="E594" s="87" t="s">
        <v>292</v>
      </c>
      <c r="F594" s="53">
        <f t="shared" si="101"/>
        <v>5.6521739130434838</v>
      </c>
      <c r="G594" s="96" t="str">
        <f t="shared" si="102"/>
        <v>↑</v>
      </c>
      <c r="H594" s="53"/>
      <c r="I594" s="87"/>
      <c r="J594" s="87"/>
      <c r="K594" s="58">
        <v>48.6</v>
      </c>
      <c r="L594" s="58">
        <v>46</v>
      </c>
      <c r="M594" s="58" t="s">
        <v>210</v>
      </c>
      <c r="N594" s="58">
        <v>34.799999999999997</v>
      </c>
      <c r="O594" s="58" t="s">
        <v>210</v>
      </c>
      <c r="P594" s="58" t="s">
        <v>210</v>
      </c>
      <c r="Q594" s="58" t="s">
        <v>210</v>
      </c>
      <c r="R594" s="58" t="s">
        <v>210</v>
      </c>
      <c r="S594" s="58" t="s">
        <v>210</v>
      </c>
      <c r="T594" s="58" t="s">
        <v>210</v>
      </c>
      <c r="U594" s="58" t="s">
        <v>210</v>
      </c>
      <c r="V594" s="58" t="s">
        <v>210</v>
      </c>
      <c r="W594" s="58" t="s">
        <v>210</v>
      </c>
      <c r="X594" s="58" t="s">
        <v>210</v>
      </c>
      <c r="Y594" s="58" t="s">
        <v>210</v>
      </c>
      <c r="Z594" s="58" t="s">
        <v>210</v>
      </c>
      <c r="AA594" s="58" t="s">
        <v>210</v>
      </c>
    </row>
    <row r="595" spans="1:31" ht="15.75" x14ac:dyDescent="0.25">
      <c r="A595" s="197"/>
      <c r="B595" s="194"/>
      <c r="C595" s="39" t="s">
        <v>518</v>
      </c>
      <c r="D595" s="207" t="s">
        <v>80</v>
      </c>
      <c r="E595" s="87" t="s">
        <v>292</v>
      </c>
      <c r="F595" s="53">
        <f t="shared" si="101"/>
        <v>1.6853932584269558</v>
      </c>
      <c r="G595" s="96" t="str">
        <f t="shared" si="102"/>
        <v>↑</v>
      </c>
      <c r="H595" s="53"/>
      <c r="I595" s="87"/>
      <c r="J595" s="87"/>
      <c r="K595" s="58">
        <v>72.400000000000006</v>
      </c>
      <c r="L595" s="58">
        <v>71.2</v>
      </c>
      <c r="M595" s="58" t="s">
        <v>210</v>
      </c>
      <c r="N595" s="58">
        <v>67.8</v>
      </c>
      <c r="O595" s="58" t="s">
        <v>210</v>
      </c>
      <c r="P595" s="58" t="s">
        <v>210</v>
      </c>
      <c r="Q595" s="58" t="s">
        <v>210</v>
      </c>
      <c r="R595" s="58" t="s">
        <v>210</v>
      </c>
      <c r="S595" s="58" t="s">
        <v>210</v>
      </c>
      <c r="T595" s="58" t="s">
        <v>210</v>
      </c>
      <c r="U595" s="58" t="s">
        <v>210</v>
      </c>
      <c r="V595" s="58" t="s">
        <v>210</v>
      </c>
      <c r="W595" s="58" t="s">
        <v>210</v>
      </c>
      <c r="X595" s="58" t="s">
        <v>210</v>
      </c>
      <c r="Y595" s="58" t="s">
        <v>210</v>
      </c>
      <c r="Z595" s="58" t="s">
        <v>210</v>
      </c>
      <c r="AA595" s="58" t="s">
        <v>210</v>
      </c>
    </row>
    <row r="596" spans="1:31" ht="15.75" x14ac:dyDescent="0.25">
      <c r="A596" s="197"/>
      <c r="B596" s="194"/>
      <c r="C596" s="39" t="s">
        <v>519</v>
      </c>
      <c r="D596" s="207" t="s">
        <v>80</v>
      </c>
      <c r="E596" s="87" t="s">
        <v>292</v>
      </c>
      <c r="F596" s="53">
        <f t="shared" si="101"/>
        <v>-2.7456647398844041</v>
      </c>
      <c r="G596" s="97" t="str">
        <f t="shared" si="102"/>
        <v>↓</v>
      </c>
      <c r="H596" s="53"/>
      <c r="I596" s="87"/>
      <c r="J596" s="87"/>
      <c r="K596" s="58">
        <v>67.3</v>
      </c>
      <c r="L596" s="58">
        <v>69.2</v>
      </c>
      <c r="M596" s="58" t="s">
        <v>210</v>
      </c>
      <c r="N596" s="58">
        <v>65.8</v>
      </c>
      <c r="O596" s="58" t="s">
        <v>210</v>
      </c>
      <c r="P596" s="58" t="s">
        <v>210</v>
      </c>
      <c r="Q596" s="58" t="s">
        <v>210</v>
      </c>
      <c r="R596" s="58" t="s">
        <v>210</v>
      </c>
      <c r="S596" s="58" t="s">
        <v>210</v>
      </c>
      <c r="T596" s="58" t="s">
        <v>210</v>
      </c>
      <c r="U596" s="58" t="s">
        <v>210</v>
      </c>
      <c r="V596" s="58" t="s">
        <v>210</v>
      </c>
      <c r="W596" s="58" t="s">
        <v>210</v>
      </c>
      <c r="X596" s="58" t="s">
        <v>210</v>
      </c>
      <c r="Y596" s="58" t="s">
        <v>210</v>
      </c>
      <c r="Z596" s="58" t="s">
        <v>210</v>
      </c>
      <c r="AA596" s="58" t="s">
        <v>210</v>
      </c>
    </row>
    <row r="597" spans="1:31" ht="15.75" x14ac:dyDescent="0.25">
      <c r="A597" s="197"/>
      <c r="B597" s="194"/>
      <c r="C597" s="39" t="s">
        <v>520</v>
      </c>
      <c r="D597" s="207" t="s">
        <v>80</v>
      </c>
      <c r="E597" s="87" t="s">
        <v>292</v>
      </c>
      <c r="F597" s="53">
        <f t="shared" si="101"/>
        <v>8.4532374100719352</v>
      </c>
      <c r="G597" s="96" t="str">
        <f t="shared" si="102"/>
        <v>↑</v>
      </c>
      <c r="H597" s="53"/>
      <c r="I597" s="87"/>
      <c r="J597" s="87"/>
      <c r="K597" s="58">
        <v>60.3</v>
      </c>
      <c r="L597" s="58">
        <v>55.6</v>
      </c>
      <c r="M597" s="58" t="s">
        <v>210</v>
      </c>
      <c r="N597" s="58">
        <v>58.1</v>
      </c>
      <c r="O597" s="58" t="s">
        <v>210</v>
      </c>
      <c r="P597" s="58" t="s">
        <v>210</v>
      </c>
      <c r="Q597" s="58" t="s">
        <v>210</v>
      </c>
      <c r="R597" s="58" t="s">
        <v>210</v>
      </c>
      <c r="S597" s="58" t="s">
        <v>210</v>
      </c>
      <c r="T597" s="58" t="s">
        <v>210</v>
      </c>
      <c r="U597" s="58" t="s">
        <v>210</v>
      </c>
      <c r="V597" s="58" t="s">
        <v>210</v>
      </c>
      <c r="W597" s="58" t="s">
        <v>210</v>
      </c>
      <c r="X597" s="58" t="s">
        <v>210</v>
      </c>
      <c r="Y597" s="58" t="s">
        <v>210</v>
      </c>
      <c r="Z597" s="58" t="s">
        <v>210</v>
      </c>
      <c r="AA597" s="58" t="s">
        <v>210</v>
      </c>
    </row>
    <row r="598" spans="1:31" s="128" customFormat="1" ht="26.25" x14ac:dyDescent="0.25">
      <c r="A598" s="197"/>
      <c r="B598" s="194"/>
      <c r="C598" s="39" t="s">
        <v>428</v>
      </c>
      <c r="D598" s="207"/>
      <c r="E598" s="87" t="s">
        <v>292</v>
      </c>
      <c r="F598" s="53"/>
      <c r="G598" s="96"/>
      <c r="H598" s="53"/>
      <c r="I598" s="87"/>
      <c r="J598" s="87"/>
      <c r="K598" s="58">
        <v>74.2</v>
      </c>
      <c r="L598" s="58" t="s">
        <v>210</v>
      </c>
      <c r="M598" s="58" t="s">
        <v>210</v>
      </c>
      <c r="N598" s="58" t="s">
        <v>210</v>
      </c>
      <c r="O598" s="58" t="s">
        <v>210</v>
      </c>
      <c r="P598" s="58" t="s">
        <v>210</v>
      </c>
      <c r="Q598" s="58" t="s">
        <v>210</v>
      </c>
      <c r="R598" s="58" t="s">
        <v>210</v>
      </c>
      <c r="S598" s="58" t="s">
        <v>210</v>
      </c>
      <c r="T598" s="58" t="s">
        <v>210</v>
      </c>
      <c r="U598" s="58" t="s">
        <v>210</v>
      </c>
      <c r="V598" s="58" t="s">
        <v>210</v>
      </c>
      <c r="W598" s="58" t="s">
        <v>210</v>
      </c>
      <c r="X598" s="58" t="s">
        <v>210</v>
      </c>
      <c r="Y598" s="58" t="s">
        <v>210</v>
      </c>
      <c r="Z598" s="58" t="s">
        <v>210</v>
      </c>
      <c r="AA598" s="58" t="s">
        <v>210</v>
      </c>
    </row>
    <row r="599" spans="1:31" s="128" customFormat="1" ht="26.25" x14ac:dyDescent="0.25">
      <c r="A599" s="197"/>
      <c r="B599" s="194"/>
      <c r="C599" s="39" t="s">
        <v>429</v>
      </c>
      <c r="D599" s="207"/>
      <c r="E599" s="87" t="s">
        <v>292</v>
      </c>
      <c r="F599" s="53"/>
      <c r="G599" s="96"/>
      <c r="H599" s="53"/>
      <c r="I599" s="87"/>
      <c r="J599" s="87"/>
      <c r="K599" s="58">
        <v>70.8</v>
      </c>
      <c r="L599" s="58" t="s">
        <v>210</v>
      </c>
      <c r="M599" s="58" t="s">
        <v>210</v>
      </c>
      <c r="N599" s="58" t="s">
        <v>210</v>
      </c>
      <c r="O599" s="58" t="s">
        <v>210</v>
      </c>
      <c r="P599" s="58" t="s">
        <v>210</v>
      </c>
      <c r="Q599" s="58" t="s">
        <v>210</v>
      </c>
      <c r="R599" s="58" t="s">
        <v>210</v>
      </c>
      <c r="S599" s="58" t="s">
        <v>210</v>
      </c>
      <c r="T599" s="58" t="s">
        <v>210</v>
      </c>
      <c r="U599" s="58" t="s">
        <v>210</v>
      </c>
      <c r="V599" s="58" t="s">
        <v>210</v>
      </c>
      <c r="W599" s="58" t="s">
        <v>210</v>
      </c>
      <c r="X599" s="58" t="s">
        <v>210</v>
      </c>
      <c r="Y599" s="58" t="s">
        <v>210</v>
      </c>
      <c r="Z599" s="58" t="s">
        <v>210</v>
      </c>
      <c r="AA599" s="58" t="s">
        <v>210</v>
      </c>
    </row>
    <row r="600" spans="1:31" s="128" customFormat="1" ht="26.25" x14ac:dyDescent="0.25">
      <c r="A600" s="197"/>
      <c r="B600" s="194"/>
      <c r="C600" s="39" t="s">
        <v>430</v>
      </c>
      <c r="D600" s="207"/>
      <c r="E600" s="87" t="s">
        <v>292</v>
      </c>
      <c r="F600" s="53"/>
      <c r="G600" s="96"/>
      <c r="H600" s="53"/>
      <c r="I600" s="87"/>
      <c r="J600" s="87"/>
      <c r="K600" s="58">
        <v>75.7</v>
      </c>
      <c r="L600" s="58" t="s">
        <v>210</v>
      </c>
      <c r="M600" s="58" t="s">
        <v>210</v>
      </c>
      <c r="N600" s="58" t="s">
        <v>210</v>
      </c>
      <c r="O600" s="58" t="s">
        <v>210</v>
      </c>
      <c r="P600" s="58" t="s">
        <v>210</v>
      </c>
      <c r="Q600" s="58" t="s">
        <v>210</v>
      </c>
      <c r="R600" s="58" t="s">
        <v>210</v>
      </c>
      <c r="S600" s="58" t="s">
        <v>210</v>
      </c>
      <c r="T600" s="58" t="s">
        <v>210</v>
      </c>
      <c r="U600" s="58" t="s">
        <v>210</v>
      </c>
      <c r="V600" s="58" t="s">
        <v>210</v>
      </c>
      <c r="W600" s="58" t="s">
        <v>210</v>
      </c>
      <c r="X600" s="58" t="s">
        <v>210</v>
      </c>
      <c r="Y600" s="58" t="s">
        <v>210</v>
      </c>
      <c r="Z600" s="58" t="s">
        <v>210</v>
      </c>
      <c r="AA600" s="58" t="s">
        <v>210</v>
      </c>
    </row>
    <row r="601" spans="1:31" s="128" customFormat="1" ht="26.25" x14ac:dyDescent="0.25">
      <c r="A601" s="197"/>
      <c r="B601" s="195"/>
      <c r="C601" s="39" t="s">
        <v>431</v>
      </c>
      <c r="D601" s="208"/>
      <c r="E601" s="87" t="s">
        <v>292</v>
      </c>
      <c r="F601" s="53"/>
      <c r="G601" s="96"/>
      <c r="H601" s="53"/>
      <c r="I601" s="87"/>
      <c r="J601" s="96"/>
      <c r="K601" s="58">
        <v>75.5</v>
      </c>
      <c r="L601" s="58" t="s">
        <v>210</v>
      </c>
      <c r="M601" s="58" t="s">
        <v>210</v>
      </c>
      <c r="N601" s="58" t="s">
        <v>210</v>
      </c>
      <c r="O601" s="58" t="s">
        <v>210</v>
      </c>
      <c r="P601" s="58" t="s">
        <v>210</v>
      </c>
      <c r="Q601" s="58" t="s">
        <v>210</v>
      </c>
      <c r="R601" s="58" t="s">
        <v>210</v>
      </c>
      <c r="S601" s="58" t="s">
        <v>210</v>
      </c>
      <c r="T601" s="58" t="s">
        <v>210</v>
      </c>
      <c r="U601" s="58" t="s">
        <v>210</v>
      </c>
      <c r="V601" s="58" t="s">
        <v>210</v>
      </c>
      <c r="W601" s="58" t="s">
        <v>210</v>
      </c>
      <c r="X601" s="58" t="s">
        <v>210</v>
      </c>
      <c r="Y601" s="58" t="s">
        <v>210</v>
      </c>
      <c r="Z601" s="58" t="s">
        <v>210</v>
      </c>
      <c r="AA601" s="58" t="s">
        <v>210</v>
      </c>
    </row>
    <row r="602" spans="1:31" s="5" customFormat="1" ht="15.75" x14ac:dyDescent="0.25">
      <c r="A602" s="197"/>
      <c r="B602" s="205" t="s">
        <v>175</v>
      </c>
      <c r="C602" s="38" t="s">
        <v>416</v>
      </c>
      <c r="D602" s="204" t="s">
        <v>80</v>
      </c>
      <c r="E602" s="87" t="s">
        <v>293</v>
      </c>
      <c r="F602" s="53">
        <f>(((1/K602)/(1/L602)*100)-100)</f>
        <v>0</v>
      </c>
      <c r="G602" s="87" t="s">
        <v>294</v>
      </c>
      <c r="H602" s="53">
        <f>(((1/K602)/(1/Y602)*100)-100)</f>
        <v>39.870129870129887</v>
      </c>
      <c r="I602" s="96" t="str">
        <f t="shared" ref="I602:I609" si="103">IF(H602&gt;0,"↓","↑")</f>
        <v>↓</v>
      </c>
      <c r="J602" s="96"/>
      <c r="K602" s="47">
        <v>23.1</v>
      </c>
      <c r="L602" s="47">
        <v>23.1</v>
      </c>
      <c r="M602" s="47">
        <v>25.6</v>
      </c>
      <c r="N602" s="47">
        <v>27.9</v>
      </c>
      <c r="O602" s="47">
        <v>26.7</v>
      </c>
      <c r="P602" s="47">
        <v>25.9</v>
      </c>
      <c r="Q602" s="47">
        <v>24.82</v>
      </c>
      <c r="R602" s="47">
        <v>29.7</v>
      </c>
      <c r="S602" s="47">
        <v>28.98</v>
      </c>
      <c r="T602" s="47">
        <v>30.76</v>
      </c>
      <c r="U602" s="47">
        <v>30.45</v>
      </c>
      <c r="V602" s="47">
        <v>31.19</v>
      </c>
      <c r="W602" s="47">
        <v>32.049999999999997</v>
      </c>
      <c r="X602" s="47">
        <v>33.04</v>
      </c>
      <c r="Y602" s="47">
        <v>32.31</v>
      </c>
      <c r="Z602" s="47" t="s">
        <v>210</v>
      </c>
      <c r="AA602" s="47" t="s">
        <v>210</v>
      </c>
      <c r="AC602"/>
      <c r="AD602"/>
      <c r="AE602"/>
    </row>
    <row r="603" spans="1:31" ht="15.75" x14ac:dyDescent="0.25">
      <c r="A603" s="197"/>
      <c r="B603" s="194"/>
      <c r="C603" s="39" t="s">
        <v>42</v>
      </c>
      <c r="D603" s="207" t="s">
        <v>80</v>
      </c>
      <c r="E603" s="87" t="s">
        <v>293</v>
      </c>
      <c r="F603" s="53">
        <f t="shared" ref="F603:F609" si="104">(((1/K603)/(1/L603)*100)-100)</f>
        <v>2.6315789473684248</v>
      </c>
      <c r="G603" s="87" t="s">
        <v>294</v>
      </c>
      <c r="H603" s="53">
        <f t="shared" ref="H603:H609" si="105">(((1/K603)/(1/Y603)*100)-100)</f>
        <v>38.631578947368411</v>
      </c>
      <c r="I603" s="96" t="str">
        <f t="shared" si="103"/>
        <v>↓</v>
      </c>
      <c r="J603" s="96"/>
      <c r="K603" s="58">
        <v>19</v>
      </c>
      <c r="L603" s="58">
        <v>19.5</v>
      </c>
      <c r="M603" s="58">
        <v>21.05</v>
      </c>
      <c r="N603" s="58">
        <v>23.12</v>
      </c>
      <c r="O603" s="58">
        <v>20.36</v>
      </c>
      <c r="P603" s="58">
        <v>21.32</v>
      </c>
      <c r="Q603" s="58">
        <v>20.12</v>
      </c>
      <c r="R603" s="58">
        <v>23.82</v>
      </c>
      <c r="S603" s="58">
        <v>22.18</v>
      </c>
      <c r="T603" s="58">
        <v>24.22</v>
      </c>
      <c r="U603" s="58">
        <v>23.75</v>
      </c>
      <c r="V603" s="58">
        <v>24.5</v>
      </c>
      <c r="W603" s="58">
        <v>24.87</v>
      </c>
      <c r="X603" s="58">
        <v>26.17</v>
      </c>
      <c r="Y603" s="58">
        <v>26.34</v>
      </c>
      <c r="Z603" s="58" t="s">
        <v>210</v>
      </c>
      <c r="AA603" s="58" t="s">
        <v>210</v>
      </c>
    </row>
    <row r="604" spans="1:31" ht="15.75" x14ac:dyDescent="0.25">
      <c r="A604" s="197"/>
      <c r="B604" s="194"/>
      <c r="C604" s="39" t="s">
        <v>43</v>
      </c>
      <c r="D604" s="207" t="s">
        <v>80</v>
      </c>
      <c r="E604" s="87" t="s">
        <v>293</v>
      </c>
      <c r="F604" s="53">
        <f t="shared" si="104"/>
        <v>-1.481481481481481</v>
      </c>
      <c r="G604" s="87" t="s">
        <v>294</v>
      </c>
      <c r="H604" s="53">
        <f t="shared" si="105"/>
        <v>40.296296296296305</v>
      </c>
      <c r="I604" s="96" t="str">
        <f t="shared" si="103"/>
        <v>↓</v>
      </c>
      <c r="J604" s="96"/>
      <c r="K604" s="58">
        <v>27</v>
      </c>
      <c r="L604" s="58">
        <v>26.6</v>
      </c>
      <c r="M604" s="58">
        <v>30.15</v>
      </c>
      <c r="N604" s="58">
        <v>32.85</v>
      </c>
      <c r="O604" s="58">
        <v>32.630000000000003</v>
      </c>
      <c r="P604" s="58">
        <v>30.22</v>
      </c>
      <c r="Q604" s="58">
        <v>29.25</v>
      </c>
      <c r="R604" s="58">
        <v>35.24</v>
      </c>
      <c r="S604" s="58">
        <v>35.369999999999997</v>
      </c>
      <c r="T604" s="58">
        <v>36.9</v>
      </c>
      <c r="U604" s="58">
        <v>36.729999999999997</v>
      </c>
      <c r="V604" s="58">
        <v>37.44</v>
      </c>
      <c r="W604" s="58">
        <v>38.770000000000003</v>
      </c>
      <c r="X604" s="58">
        <v>39.43</v>
      </c>
      <c r="Y604" s="58">
        <v>37.880000000000003</v>
      </c>
      <c r="Z604" s="58" t="s">
        <v>210</v>
      </c>
      <c r="AA604" s="58" t="s">
        <v>210</v>
      </c>
    </row>
    <row r="605" spans="1:31" ht="15.75" x14ac:dyDescent="0.25">
      <c r="A605" s="197"/>
      <c r="B605" s="194"/>
      <c r="C605" s="39" t="s">
        <v>1</v>
      </c>
      <c r="D605" s="207" t="s">
        <v>80</v>
      </c>
      <c r="E605" s="87" t="s">
        <v>293</v>
      </c>
      <c r="F605" s="53">
        <f t="shared" si="104"/>
        <v>-1.818181818181813</v>
      </c>
      <c r="G605" s="87" t="s">
        <v>294</v>
      </c>
      <c r="H605" s="53">
        <f t="shared" si="105"/>
        <v>43.409090909090907</v>
      </c>
      <c r="I605" s="96" t="str">
        <f t="shared" si="103"/>
        <v>↓</v>
      </c>
      <c r="J605" s="96"/>
      <c r="K605" s="58">
        <v>22</v>
      </c>
      <c r="L605" s="58">
        <v>21.6</v>
      </c>
      <c r="M605" s="58">
        <v>25.16</v>
      </c>
      <c r="N605" s="58">
        <v>24.53</v>
      </c>
      <c r="O605" s="58">
        <v>25.13</v>
      </c>
      <c r="P605" s="58">
        <v>25.56</v>
      </c>
      <c r="Q605" s="58">
        <v>23.98</v>
      </c>
      <c r="R605" s="58">
        <v>27</v>
      </c>
      <c r="S605" s="58">
        <v>25.49</v>
      </c>
      <c r="T605" s="58">
        <v>26.77</v>
      </c>
      <c r="U605" s="58">
        <v>29.17</v>
      </c>
      <c r="V605" s="58">
        <v>29.93</v>
      </c>
      <c r="W605" s="58">
        <v>30.7</v>
      </c>
      <c r="X605" s="58">
        <v>31.73</v>
      </c>
      <c r="Y605" s="58">
        <v>31.55</v>
      </c>
      <c r="Z605" s="58" t="s">
        <v>210</v>
      </c>
      <c r="AA605" s="58" t="s">
        <v>210</v>
      </c>
    </row>
    <row r="606" spans="1:31" ht="15.75" x14ac:dyDescent="0.25">
      <c r="A606" s="197"/>
      <c r="B606" s="194"/>
      <c r="C606" s="39" t="s">
        <v>4</v>
      </c>
      <c r="D606" s="207" t="s">
        <v>80</v>
      </c>
      <c r="E606" s="87" t="s">
        <v>293</v>
      </c>
      <c r="F606" s="53">
        <f t="shared" si="104"/>
        <v>10.074626865671647</v>
      </c>
      <c r="G606" s="96" t="str">
        <f t="shared" ref="G606:G609" si="106">IF(F606&gt;0,"↓","↑")</f>
        <v>↓</v>
      </c>
      <c r="H606" s="53">
        <f t="shared" si="105"/>
        <v>40.261194029850742</v>
      </c>
      <c r="I606" s="96" t="str">
        <f t="shared" si="103"/>
        <v>↓</v>
      </c>
      <c r="J606" s="96"/>
      <c r="K606" s="58">
        <v>26.8</v>
      </c>
      <c r="L606" s="58">
        <v>29.5</v>
      </c>
      <c r="M606" s="58">
        <v>28.39</v>
      </c>
      <c r="N606" s="58">
        <v>46.76</v>
      </c>
      <c r="O606" s="58">
        <v>34.49</v>
      </c>
      <c r="P606" s="58">
        <v>27.66</v>
      </c>
      <c r="Q606" s="58">
        <v>29.16</v>
      </c>
      <c r="R606" s="58">
        <v>43.96</v>
      </c>
      <c r="S606" s="58">
        <v>47.46</v>
      </c>
      <c r="T606" s="58">
        <v>51.8</v>
      </c>
      <c r="U606" s="58">
        <v>37.729999999999997</v>
      </c>
      <c r="V606" s="58">
        <v>37.99</v>
      </c>
      <c r="W606" s="58">
        <v>39.729999999999997</v>
      </c>
      <c r="X606" s="58">
        <v>42.27</v>
      </c>
      <c r="Y606" s="58">
        <v>37.590000000000003</v>
      </c>
      <c r="Z606" s="58" t="s">
        <v>210</v>
      </c>
      <c r="AA606" s="58" t="s">
        <v>210</v>
      </c>
    </row>
    <row r="607" spans="1:31" ht="15.75" x14ac:dyDescent="0.25">
      <c r="A607" s="197"/>
      <c r="B607" s="194"/>
      <c r="C607" s="39" t="s">
        <v>260</v>
      </c>
      <c r="D607" s="207" t="s">
        <v>80</v>
      </c>
      <c r="E607" s="87" t="s">
        <v>293</v>
      </c>
      <c r="F607" s="53">
        <f t="shared" si="104"/>
        <v>1.0101010101009962</v>
      </c>
      <c r="G607" s="87" t="s">
        <v>294</v>
      </c>
      <c r="H607" s="53">
        <f t="shared" si="105"/>
        <v>41.919191919191945</v>
      </c>
      <c r="I607" s="96" t="str">
        <f t="shared" si="103"/>
        <v>↓</v>
      </c>
      <c r="J607" s="96"/>
      <c r="K607" s="58">
        <v>19.8</v>
      </c>
      <c r="L607" s="58">
        <v>20</v>
      </c>
      <c r="M607" s="58">
        <v>22.75</v>
      </c>
      <c r="N607" s="58">
        <v>24.81</v>
      </c>
      <c r="O607" s="58">
        <v>23.72</v>
      </c>
      <c r="P607" s="58">
        <v>22.25</v>
      </c>
      <c r="Q607" s="58">
        <v>21.23</v>
      </c>
      <c r="R607" s="58">
        <v>26.54</v>
      </c>
      <c r="S607" s="58">
        <v>25.84</v>
      </c>
      <c r="T607" s="58">
        <v>27.92</v>
      </c>
      <c r="U607" s="58">
        <v>26.66</v>
      </c>
      <c r="V607" s="58">
        <v>27.93</v>
      </c>
      <c r="W607" s="58">
        <v>29.39</v>
      </c>
      <c r="X607" s="58">
        <v>29.21</v>
      </c>
      <c r="Y607" s="58">
        <v>28.1</v>
      </c>
      <c r="Z607" s="58" t="s">
        <v>210</v>
      </c>
      <c r="AA607" s="58" t="s">
        <v>210</v>
      </c>
    </row>
    <row r="608" spans="1:31" ht="15.75" x14ac:dyDescent="0.25">
      <c r="A608" s="197"/>
      <c r="B608" s="194"/>
      <c r="C608" s="39" t="s">
        <v>261</v>
      </c>
      <c r="D608" s="207" t="s">
        <v>80</v>
      </c>
      <c r="E608" s="87" t="s">
        <v>293</v>
      </c>
      <c r="F608" s="53">
        <f t="shared" si="104"/>
        <v>-4.5081967213114638</v>
      </c>
      <c r="G608" s="97" t="str">
        <f t="shared" si="106"/>
        <v>↑</v>
      </c>
      <c r="H608" s="53">
        <f t="shared" si="105"/>
        <v>33.852459016393453</v>
      </c>
      <c r="I608" s="96" t="str">
        <f t="shared" si="103"/>
        <v>↓</v>
      </c>
      <c r="J608" s="96"/>
      <c r="K608" s="58">
        <v>24.4</v>
      </c>
      <c r="L608" s="58">
        <v>23.3</v>
      </c>
      <c r="M608" s="58">
        <v>25.01</v>
      </c>
      <c r="N608" s="58">
        <v>29.54</v>
      </c>
      <c r="O608" s="58">
        <v>26.13</v>
      </c>
      <c r="P608" s="58">
        <v>25.33</v>
      </c>
      <c r="Q608" s="58">
        <v>25.58</v>
      </c>
      <c r="R608" s="58">
        <v>28.98</v>
      </c>
      <c r="S608" s="58">
        <v>29.39</v>
      </c>
      <c r="T608" s="58">
        <v>30.83</v>
      </c>
      <c r="U608" s="58">
        <v>31.5</v>
      </c>
      <c r="V608" s="58">
        <v>31.26</v>
      </c>
      <c r="W608" s="58">
        <v>30.92</v>
      </c>
      <c r="X608" s="58">
        <v>34.57</v>
      </c>
      <c r="Y608" s="58">
        <v>32.659999999999997</v>
      </c>
      <c r="Z608" s="58" t="s">
        <v>210</v>
      </c>
      <c r="AA608" s="58" t="s">
        <v>210</v>
      </c>
    </row>
    <row r="609" spans="1:36" ht="15.75" x14ac:dyDescent="0.25">
      <c r="A609" s="197"/>
      <c r="B609" s="194"/>
      <c r="C609" s="39" t="s">
        <v>262</v>
      </c>
      <c r="D609" s="207" t="s">
        <v>80</v>
      </c>
      <c r="E609" s="87" t="s">
        <v>293</v>
      </c>
      <c r="F609" s="53">
        <f t="shared" si="104"/>
        <v>5.4140127388535149</v>
      </c>
      <c r="G609" s="96" t="str">
        <f t="shared" si="106"/>
        <v>↓</v>
      </c>
      <c r="H609" s="53">
        <f t="shared" si="105"/>
        <v>49.522292993630572</v>
      </c>
      <c r="I609" s="96" t="str">
        <f t="shared" si="103"/>
        <v>↓</v>
      </c>
      <c r="J609" s="96"/>
      <c r="K609" s="58">
        <v>31.4</v>
      </c>
      <c r="L609" s="58">
        <v>33.1</v>
      </c>
      <c r="M609" s="58">
        <v>37.119999999999997</v>
      </c>
      <c r="N609" s="58">
        <v>36.56</v>
      </c>
      <c r="O609" s="58">
        <v>38.11</v>
      </c>
      <c r="P609" s="58">
        <v>39.44</v>
      </c>
      <c r="Q609" s="58">
        <v>36.549999999999997</v>
      </c>
      <c r="R609" s="58">
        <v>42.97</v>
      </c>
      <c r="S609" s="58">
        <v>39.67</v>
      </c>
      <c r="T609" s="58">
        <v>41.3</v>
      </c>
      <c r="U609" s="58">
        <v>42.12</v>
      </c>
      <c r="V609" s="58">
        <v>43.03</v>
      </c>
      <c r="W609" s="58">
        <v>44.02</v>
      </c>
      <c r="X609" s="58">
        <v>43.74</v>
      </c>
      <c r="Y609" s="58">
        <v>46.95</v>
      </c>
      <c r="Z609" s="58" t="s">
        <v>210</v>
      </c>
      <c r="AA609" s="58" t="s">
        <v>210</v>
      </c>
    </row>
    <row r="610" spans="1:36" s="128" customFormat="1" ht="26.25" x14ac:dyDescent="0.25">
      <c r="A610" s="197"/>
      <c r="B610" s="194"/>
      <c r="C610" s="39" t="s">
        <v>428</v>
      </c>
      <c r="D610" s="207"/>
      <c r="E610" s="87" t="s">
        <v>293</v>
      </c>
      <c r="F610" s="53"/>
      <c r="G610" s="96"/>
      <c r="H610" s="96"/>
      <c r="I610" s="96"/>
      <c r="J610" s="96"/>
      <c r="K610" s="58">
        <v>22.2</v>
      </c>
      <c r="L610" s="58" t="s">
        <v>210</v>
      </c>
      <c r="M610" s="58" t="s">
        <v>210</v>
      </c>
      <c r="N610" s="58" t="s">
        <v>210</v>
      </c>
      <c r="O610" s="58" t="s">
        <v>210</v>
      </c>
      <c r="P610" s="58" t="s">
        <v>210</v>
      </c>
      <c r="Q610" s="58" t="s">
        <v>210</v>
      </c>
      <c r="R610" s="58" t="s">
        <v>210</v>
      </c>
      <c r="S610" s="58" t="s">
        <v>210</v>
      </c>
      <c r="T610" s="58" t="s">
        <v>210</v>
      </c>
      <c r="U610" s="58" t="s">
        <v>210</v>
      </c>
      <c r="V610" s="58" t="s">
        <v>210</v>
      </c>
      <c r="W610" s="58" t="s">
        <v>210</v>
      </c>
      <c r="X610" s="58" t="s">
        <v>210</v>
      </c>
      <c r="Y610" s="58" t="s">
        <v>210</v>
      </c>
      <c r="Z610" s="58" t="s">
        <v>210</v>
      </c>
      <c r="AA610" s="58" t="s">
        <v>210</v>
      </c>
    </row>
    <row r="611" spans="1:36" s="128" customFormat="1" ht="26.25" x14ac:dyDescent="0.25">
      <c r="A611" s="197"/>
      <c r="B611" s="194"/>
      <c r="C611" s="39" t="s">
        <v>429</v>
      </c>
      <c r="D611" s="207"/>
      <c r="E611" s="87" t="s">
        <v>293</v>
      </c>
      <c r="F611" s="53"/>
      <c r="G611" s="96"/>
      <c r="H611" s="96"/>
      <c r="I611" s="96"/>
      <c r="J611" s="96"/>
      <c r="K611" s="58">
        <v>24.8</v>
      </c>
      <c r="L611" s="58" t="s">
        <v>210</v>
      </c>
      <c r="M611" s="58" t="s">
        <v>210</v>
      </c>
      <c r="N611" s="58" t="s">
        <v>210</v>
      </c>
      <c r="O611" s="58" t="s">
        <v>210</v>
      </c>
      <c r="P611" s="58" t="s">
        <v>210</v>
      </c>
      <c r="Q611" s="58" t="s">
        <v>210</v>
      </c>
      <c r="R611" s="58" t="s">
        <v>210</v>
      </c>
      <c r="S611" s="58" t="s">
        <v>210</v>
      </c>
      <c r="T611" s="58" t="s">
        <v>210</v>
      </c>
      <c r="U611" s="58" t="s">
        <v>210</v>
      </c>
      <c r="V611" s="58" t="s">
        <v>210</v>
      </c>
      <c r="W611" s="58" t="s">
        <v>210</v>
      </c>
      <c r="X611" s="58" t="s">
        <v>210</v>
      </c>
      <c r="Y611" s="58" t="s">
        <v>210</v>
      </c>
      <c r="Z611" s="58" t="s">
        <v>210</v>
      </c>
      <c r="AA611" s="58" t="s">
        <v>210</v>
      </c>
    </row>
    <row r="612" spans="1:36" s="128" customFormat="1" ht="26.25" x14ac:dyDescent="0.25">
      <c r="A612" s="197"/>
      <c r="B612" s="194"/>
      <c r="C612" s="39" t="s">
        <v>430</v>
      </c>
      <c r="D612" s="207"/>
      <c r="E612" s="87" t="s">
        <v>293</v>
      </c>
      <c r="F612" s="53"/>
      <c r="G612" s="96"/>
      <c r="H612" s="96"/>
      <c r="I612" s="96"/>
      <c r="J612" s="96"/>
      <c r="K612" s="58">
        <v>22</v>
      </c>
      <c r="L612" s="58" t="s">
        <v>210</v>
      </c>
      <c r="M612" s="58" t="s">
        <v>210</v>
      </c>
      <c r="N612" s="58" t="s">
        <v>210</v>
      </c>
      <c r="O612" s="58" t="s">
        <v>210</v>
      </c>
      <c r="P612" s="58" t="s">
        <v>210</v>
      </c>
      <c r="Q612" s="58" t="s">
        <v>210</v>
      </c>
      <c r="R612" s="58" t="s">
        <v>210</v>
      </c>
      <c r="S612" s="58" t="s">
        <v>210</v>
      </c>
      <c r="T612" s="58" t="s">
        <v>210</v>
      </c>
      <c r="U612" s="58" t="s">
        <v>210</v>
      </c>
      <c r="V612" s="58" t="s">
        <v>210</v>
      </c>
      <c r="W612" s="58" t="s">
        <v>210</v>
      </c>
      <c r="X612" s="58" t="s">
        <v>210</v>
      </c>
      <c r="Y612" s="58" t="s">
        <v>210</v>
      </c>
      <c r="Z612" s="58" t="s">
        <v>210</v>
      </c>
      <c r="AA612" s="58" t="s">
        <v>210</v>
      </c>
    </row>
    <row r="613" spans="1:36" s="128" customFormat="1" ht="26.25" x14ac:dyDescent="0.25">
      <c r="A613" s="197"/>
      <c r="B613" s="195"/>
      <c r="C613" s="39" t="s">
        <v>431</v>
      </c>
      <c r="D613" s="208"/>
      <c r="E613" s="87" t="s">
        <v>293</v>
      </c>
      <c r="F613" s="53"/>
      <c r="G613" s="96"/>
      <c r="H613" s="96"/>
      <c r="I613" s="96"/>
      <c r="J613" s="96"/>
      <c r="K613" s="58">
        <v>10.8</v>
      </c>
      <c r="L613" s="58" t="s">
        <v>210</v>
      </c>
      <c r="M613" s="58" t="s">
        <v>210</v>
      </c>
      <c r="N613" s="58" t="s">
        <v>210</v>
      </c>
      <c r="O613" s="58" t="s">
        <v>210</v>
      </c>
      <c r="P613" s="58" t="s">
        <v>210</v>
      </c>
      <c r="Q613" s="58" t="s">
        <v>210</v>
      </c>
      <c r="R613" s="58" t="s">
        <v>210</v>
      </c>
      <c r="S613" s="58" t="s">
        <v>210</v>
      </c>
      <c r="T613" s="58" t="s">
        <v>210</v>
      </c>
      <c r="U613" s="58" t="s">
        <v>210</v>
      </c>
      <c r="V613" s="58" t="s">
        <v>210</v>
      </c>
      <c r="W613" s="58" t="s">
        <v>210</v>
      </c>
      <c r="X613" s="58" t="s">
        <v>210</v>
      </c>
      <c r="Y613" s="58" t="s">
        <v>210</v>
      </c>
      <c r="Z613" s="58" t="s">
        <v>210</v>
      </c>
      <c r="AA613" s="58" t="s">
        <v>210</v>
      </c>
    </row>
    <row r="614" spans="1:36" s="5" customFormat="1" ht="15.75" x14ac:dyDescent="0.25">
      <c r="A614" s="197"/>
      <c r="B614" s="205" t="s">
        <v>176</v>
      </c>
      <c r="C614" s="38" t="s">
        <v>416</v>
      </c>
      <c r="D614" s="204" t="s">
        <v>80</v>
      </c>
      <c r="E614" s="87" t="s">
        <v>293</v>
      </c>
      <c r="F614" s="53">
        <f>(((1/K614)/(1/L614)*100)-100)</f>
        <v>-1.3698630136986338</v>
      </c>
      <c r="G614" s="87" t="s">
        <v>294</v>
      </c>
      <c r="H614" s="53">
        <f>(((1/K614)/(1/Y614)*100)-100)</f>
        <v>81.780821917808197</v>
      </c>
      <c r="I614" s="96" t="str">
        <f t="shared" ref="I614:I621" si="107">IF(H614&gt;0,"↓","↑")</f>
        <v>↓</v>
      </c>
      <c r="J614" s="96"/>
      <c r="K614" s="47">
        <v>7.3</v>
      </c>
      <c r="L614" s="47">
        <v>7.2</v>
      </c>
      <c r="M614" s="47">
        <v>7.5</v>
      </c>
      <c r="N614" s="47">
        <v>11.5</v>
      </c>
      <c r="O614" s="47">
        <v>9.7200000000000006</v>
      </c>
      <c r="P614" s="47">
        <v>9.2899999999999991</v>
      </c>
      <c r="Q614" s="47">
        <v>7.57</v>
      </c>
      <c r="R614" s="47">
        <v>9.4499999999999993</v>
      </c>
      <c r="S614" s="47">
        <v>10.14</v>
      </c>
      <c r="T614" s="47">
        <v>9.64</v>
      </c>
      <c r="U614" s="47">
        <v>10.93</v>
      </c>
      <c r="V614" s="47">
        <v>11.44</v>
      </c>
      <c r="W614" s="47">
        <v>11.71</v>
      </c>
      <c r="X614" s="47">
        <v>11.72</v>
      </c>
      <c r="Y614" s="47">
        <v>13.27</v>
      </c>
      <c r="Z614" s="47" t="s">
        <v>210</v>
      </c>
      <c r="AA614" s="47" t="s">
        <v>210</v>
      </c>
      <c r="AC614"/>
      <c r="AD614"/>
      <c r="AE614"/>
    </row>
    <row r="615" spans="1:36" ht="15.75" x14ac:dyDescent="0.25">
      <c r="A615" s="197"/>
      <c r="B615" s="194"/>
      <c r="C615" s="39" t="s">
        <v>42</v>
      </c>
      <c r="D615" s="207" t="s">
        <v>80</v>
      </c>
      <c r="E615" s="87" t="s">
        <v>293</v>
      </c>
      <c r="F615" s="53">
        <f t="shared" ref="F615:F621" si="108">(((1/K615)/(1/L615)*100)-100)</f>
        <v>9.6385542168674618</v>
      </c>
      <c r="G615" s="87" t="s">
        <v>294</v>
      </c>
      <c r="H615" s="53">
        <f t="shared" ref="H615:H621" si="109">(((1/K615)/(1/Y615)*100)-100)</f>
        <v>79.638554216867419</v>
      </c>
      <c r="I615" s="96" t="str">
        <f t="shared" si="107"/>
        <v>↓</v>
      </c>
      <c r="J615" s="96"/>
      <c r="K615" s="58">
        <v>8.3000000000000007</v>
      </c>
      <c r="L615" s="58">
        <v>9.1</v>
      </c>
      <c r="M615" s="58">
        <v>8.32</v>
      </c>
      <c r="N615" s="58">
        <v>12.56</v>
      </c>
      <c r="O615" s="58">
        <v>11.07</v>
      </c>
      <c r="P615" s="58">
        <v>10.63</v>
      </c>
      <c r="Q615" s="58">
        <v>9.2100000000000009</v>
      </c>
      <c r="R615" s="58">
        <v>11.65</v>
      </c>
      <c r="S615" s="58">
        <v>11.68</v>
      </c>
      <c r="T615" s="58">
        <v>11.93</v>
      </c>
      <c r="U615" s="58">
        <v>12.18</v>
      </c>
      <c r="V615" s="58">
        <v>13.31</v>
      </c>
      <c r="W615" s="58">
        <v>14.2</v>
      </c>
      <c r="X615" s="58">
        <v>13.78</v>
      </c>
      <c r="Y615" s="58">
        <v>14.91</v>
      </c>
      <c r="Z615" s="58" t="s">
        <v>210</v>
      </c>
      <c r="AA615" s="58" t="s">
        <v>210</v>
      </c>
    </row>
    <row r="616" spans="1:36" ht="15.75" x14ac:dyDescent="0.25">
      <c r="A616" s="197"/>
      <c r="B616" s="194"/>
      <c r="C616" s="39" t="s">
        <v>43</v>
      </c>
      <c r="D616" s="207" t="s">
        <v>80</v>
      </c>
      <c r="E616" s="87" t="s">
        <v>293</v>
      </c>
      <c r="F616" s="53">
        <f t="shared" si="108"/>
        <v>-14.285714285714292</v>
      </c>
      <c r="G616" s="87" t="s">
        <v>294</v>
      </c>
      <c r="H616" s="53">
        <f t="shared" si="109"/>
        <v>86.349206349206355</v>
      </c>
      <c r="I616" s="96" t="str">
        <f t="shared" si="107"/>
        <v>↓</v>
      </c>
      <c r="J616" s="96"/>
      <c r="K616" s="58">
        <v>6.3</v>
      </c>
      <c r="L616" s="58">
        <v>5.4</v>
      </c>
      <c r="M616" s="58">
        <v>6.66</v>
      </c>
      <c r="N616" s="58">
        <v>10.49</v>
      </c>
      <c r="O616" s="58">
        <v>8.4499999999999993</v>
      </c>
      <c r="P616" s="58">
        <v>8.0299999999999994</v>
      </c>
      <c r="Q616" s="58">
        <v>6.04</v>
      </c>
      <c r="R616" s="58">
        <v>7.37</v>
      </c>
      <c r="S616" s="58">
        <v>8.6999999999999993</v>
      </c>
      <c r="T616" s="58">
        <v>7.49</v>
      </c>
      <c r="U616" s="58">
        <v>9.75</v>
      </c>
      <c r="V616" s="58">
        <v>9.69</v>
      </c>
      <c r="W616" s="58">
        <v>9.3800000000000008</v>
      </c>
      <c r="X616" s="58">
        <v>9.81</v>
      </c>
      <c r="Y616" s="58">
        <v>11.74</v>
      </c>
      <c r="Z616" s="58" t="s">
        <v>210</v>
      </c>
      <c r="AA616" s="58" t="s">
        <v>210</v>
      </c>
    </row>
    <row r="617" spans="1:36" ht="15.75" x14ac:dyDescent="0.25">
      <c r="A617" s="197"/>
      <c r="B617" s="194"/>
      <c r="C617" s="39" t="s">
        <v>1</v>
      </c>
      <c r="D617" s="207" t="s">
        <v>80</v>
      </c>
      <c r="E617" s="87" t="s">
        <v>293</v>
      </c>
      <c r="F617" s="53">
        <f t="shared" si="108"/>
        <v>-8.771929824561397</v>
      </c>
      <c r="G617" s="87" t="s">
        <v>294</v>
      </c>
      <c r="H617" s="53">
        <f t="shared" si="109"/>
        <v>117.71929824561403</v>
      </c>
      <c r="I617" s="96" t="str">
        <f t="shared" si="107"/>
        <v>↓</v>
      </c>
      <c r="J617" s="96"/>
      <c r="K617" s="58">
        <v>5.7</v>
      </c>
      <c r="L617" s="58">
        <v>5.2</v>
      </c>
      <c r="M617" s="58">
        <v>5.67</v>
      </c>
      <c r="N617" s="58">
        <v>8.0500000000000007</v>
      </c>
      <c r="O617" s="58">
        <v>7.56</v>
      </c>
      <c r="P617" s="58">
        <v>7.77</v>
      </c>
      <c r="Q617" s="58">
        <v>6.73</v>
      </c>
      <c r="R617" s="58">
        <v>8.08</v>
      </c>
      <c r="S617" s="58">
        <v>8.52</v>
      </c>
      <c r="T617" s="58">
        <v>7.58</v>
      </c>
      <c r="U617" s="58">
        <v>9.4600000000000009</v>
      </c>
      <c r="V617" s="58">
        <v>9.69</v>
      </c>
      <c r="W617" s="58">
        <v>9.84</v>
      </c>
      <c r="X617" s="58">
        <v>10.85</v>
      </c>
      <c r="Y617" s="58">
        <v>12.41</v>
      </c>
      <c r="Z617" s="58" t="s">
        <v>210</v>
      </c>
      <c r="AA617" s="58" t="s">
        <v>210</v>
      </c>
    </row>
    <row r="618" spans="1:36" ht="15.75" x14ac:dyDescent="0.25">
      <c r="A618" s="197"/>
      <c r="B618" s="194"/>
      <c r="C618" s="39" t="s">
        <v>4</v>
      </c>
      <c r="D618" s="207" t="s">
        <v>80</v>
      </c>
      <c r="E618" s="87" t="s">
        <v>293</v>
      </c>
      <c r="F618" s="53">
        <f t="shared" si="108"/>
        <v>10.666666666666671</v>
      </c>
      <c r="G618" s="96" t="str">
        <f t="shared" ref="G618" si="110">IF(F618&gt;0,"↓","↑")</f>
        <v>↓</v>
      </c>
      <c r="H618" s="53">
        <f t="shared" si="109"/>
        <v>28.133333333333326</v>
      </c>
      <c r="I618" s="96" t="str">
        <f t="shared" si="107"/>
        <v>↓</v>
      </c>
      <c r="J618" s="96"/>
      <c r="K618" s="58">
        <v>15</v>
      </c>
      <c r="L618" s="58">
        <v>16.600000000000001</v>
      </c>
      <c r="M618" s="58">
        <v>15.88</v>
      </c>
      <c r="N618" s="58">
        <v>29.41</v>
      </c>
      <c r="O618" s="58">
        <v>20.43</v>
      </c>
      <c r="P618" s="58">
        <v>17.11</v>
      </c>
      <c r="Q618" s="58">
        <v>11.94</v>
      </c>
      <c r="R618" s="58">
        <v>16.690000000000001</v>
      </c>
      <c r="S618" s="58">
        <v>18.8</v>
      </c>
      <c r="T618" s="58">
        <v>20.52</v>
      </c>
      <c r="U618" s="58">
        <v>19.3</v>
      </c>
      <c r="V618" s="58">
        <v>21</v>
      </c>
      <c r="W618" s="58">
        <v>22.35</v>
      </c>
      <c r="X618" s="58">
        <v>17.829999999999998</v>
      </c>
      <c r="Y618" s="58">
        <v>19.22</v>
      </c>
      <c r="Z618" s="58" t="s">
        <v>210</v>
      </c>
      <c r="AA618" s="58" t="s">
        <v>210</v>
      </c>
    </row>
    <row r="619" spans="1:36" ht="15.75" x14ac:dyDescent="0.25">
      <c r="A619" s="197"/>
      <c r="B619" s="194"/>
      <c r="C619" s="39" t="s">
        <v>260</v>
      </c>
      <c r="D619" s="207" t="s">
        <v>80</v>
      </c>
      <c r="E619" s="87" t="s">
        <v>293</v>
      </c>
      <c r="F619" s="53">
        <f t="shared" si="108"/>
        <v>-7.5471698113207424</v>
      </c>
      <c r="G619" s="87" t="s">
        <v>294</v>
      </c>
      <c r="H619" s="53">
        <f t="shared" si="109"/>
        <v>81.320754716981128</v>
      </c>
      <c r="I619" s="96" t="str">
        <f t="shared" si="107"/>
        <v>↓</v>
      </c>
      <c r="J619" s="96"/>
      <c r="K619" s="58">
        <v>5.3</v>
      </c>
      <c r="L619" s="58">
        <v>4.9000000000000004</v>
      </c>
      <c r="M619" s="58">
        <v>5.55</v>
      </c>
      <c r="N619" s="58">
        <v>8.48</v>
      </c>
      <c r="O619" s="58">
        <v>7.39</v>
      </c>
      <c r="P619" s="58">
        <v>6.44</v>
      </c>
      <c r="Q619" s="58">
        <v>5.52</v>
      </c>
      <c r="R619" s="58">
        <v>6.93</v>
      </c>
      <c r="S619" s="58">
        <v>7.15</v>
      </c>
      <c r="T619" s="58">
        <v>7.87</v>
      </c>
      <c r="U619" s="58">
        <v>7.98</v>
      </c>
      <c r="V619" s="58">
        <v>8.51</v>
      </c>
      <c r="W619" s="58">
        <v>9.32</v>
      </c>
      <c r="X619" s="58">
        <v>8.9600000000000009</v>
      </c>
      <c r="Y619" s="58">
        <v>9.61</v>
      </c>
      <c r="Z619" s="58" t="s">
        <v>210</v>
      </c>
      <c r="AA619" s="58" t="s">
        <v>210</v>
      </c>
    </row>
    <row r="620" spans="1:36" ht="15.75" x14ac:dyDescent="0.25">
      <c r="A620" s="197"/>
      <c r="B620" s="194"/>
      <c r="C620" s="39" t="s">
        <v>261</v>
      </c>
      <c r="D620" s="207" t="s">
        <v>80</v>
      </c>
      <c r="E620" s="87" t="s">
        <v>293</v>
      </c>
      <c r="F620" s="53">
        <f t="shared" si="108"/>
        <v>7.2164948453608417</v>
      </c>
      <c r="G620" s="87" t="s">
        <v>294</v>
      </c>
      <c r="H620" s="53">
        <f t="shared" si="109"/>
        <v>85.154639175257756</v>
      </c>
      <c r="I620" s="96" t="str">
        <f t="shared" si="107"/>
        <v>↓</v>
      </c>
      <c r="J620" s="96"/>
      <c r="K620" s="58">
        <v>9.6999999999999993</v>
      </c>
      <c r="L620" s="58">
        <v>10.4</v>
      </c>
      <c r="M620" s="58">
        <v>9.16</v>
      </c>
      <c r="N620" s="58">
        <v>14.4</v>
      </c>
      <c r="O620" s="58">
        <v>10.74</v>
      </c>
      <c r="P620" s="58">
        <v>11.55</v>
      </c>
      <c r="Q620" s="58">
        <v>9.9700000000000006</v>
      </c>
      <c r="R620" s="58">
        <v>12.01</v>
      </c>
      <c r="S620" s="58">
        <v>13.66</v>
      </c>
      <c r="T620" s="58">
        <v>11.5</v>
      </c>
      <c r="U620" s="58">
        <v>14.6</v>
      </c>
      <c r="V620" s="58">
        <v>14.72</v>
      </c>
      <c r="W620" s="58">
        <v>15.44</v>
      </c>
      <c r="X620" s="58">
        <v>15.15</v>
      </c>
      <c r="Y620" s="58">
        <v>17.96</v>
      </c>
      <c r="Z620" s="58" t="s">
        <v>210</v>
      </c>
      <c r="AA620" s="58" t="s">
        <v>210</v>
      </c>
      <c r="AC620" s="5"/>
      <c r="AD620" s="5"/>
      <c r="AE620" s="5"/>
      <c r="AF620" s="5"/>
      <c r="AG620" s="5"/>
      <c r="AH620" s="5"/>
      <c r="AI620" s="5"/>
      <c r="AJ620" s="5"/>
    </row>
    <row r="621" spans="1:36" ht="15.75" x14ac:dyDescent="0.25">
      <c r="A621" s="197"/>
      <c r="B621" s="195"/>
      <c r="C621" s="39" t="s">
        <v>262</v>
      </c>
      <c r="D621" s="207" t="s">
        <v>80</v>
      </c>
      <c r="E621" s="87" t="s">
        <v>293</v>
      </c>
      <c r="F621" s="53">
        <f t="shared" si="108"/>
        <v>-2.1978021978022042</v>
      </c>
      <c r="G621" s="87" t="s">
        <v>294</v>
      </c>
      <c r="H621" s="53">
        <f t="shared" si="109"/>
        <v>92.637362637362656</v>
      </c>
      <c r="I621" s="96" t="str">
        <f t="shared" si="107"/>
        <v>↓</v>
      </c>
      <c r="J621" s="96"/>
      <c r="K621" s="58">
        <v>9.1</v>
      </c>
      <c r="L621" s="58">
        <v>8.9</v>
      </c>
      <c r="M621" s="58">
        <v>10.64</v>
      </c>
      <c r="N621" s="58">
        <v>16.02</v>
      </c>
      <c r="O621" s="58">
        <v>15.76</v>
      </c>
      <c r="P621" s="58">
        <v>14.66</v>
      </c>
      <c r="Q621" s="58">
        <v>10.14</v>
      </c>
      <c r="R621" s="58">
        <v>13.5</v>
      </c>
      <c r="S621" s="58">
        <v>13.98</v>
      </c>
      <c r="T621" s="58">
        <v>12.41</v>
      </c>
      <c r="U621" s="58">
        <v>14.33</v>
      </c>
      <c r="V621" s="58">
        <v>15.79</v>
      </c>
      <c r="W621" s="58">
        <v>13.18</v>
      </c>
      <c r="X621" s="58">
        <v>15.04</v>
      </c>
      <c r="Y621" s="58">
        <v>17.53</v>
      </c>
      <c r="Z621" s="58" t="s">
        <v>210</v>
      </c>
      <c r="AA621" s="58" t="s">
        <v>210</v>
      </c>
      <c r="AC621" s="5"/>
      <c r="AD621" s="5"/>
      <c r="AE621" s="5"/>
      <c r="AF621" s="5"/>
      <c r="AG621" s="5"/>
      <c r="AH621" s="5"/>
      <c r="AI621" s="5"/>
      <c r="AJ621" s="5"/>
    </row>
    <row r="622" spans="1:36" s="128" customFormat="1" ht="15.75" x14ac:dyDescent="0.25">
      <c r="A622" s="194"/>
      <c r="B622" s="210" t="s">
        <v>384</v>
      </c>
      <c r="C622" s="38" t="s">
        <v>416</v>
      </c>
      <c r="D622" s="204" t="s">
        <v>80</v>
      </c>
      <c r="E622" s="87" t="s">
        <v>293</v>
      </c>
      <c r="F622" s="53"/>
      <c r="G622" s="97"/>
      <c r="H622" s="53"/>
      <c r="I622" s="96"/>
      <c r="J622" s="96"/>
      <c r="K622" s="58">
        <v>25.1</v>
      </c>
      <c r="L622" s="58" t="s">
        <v>210</v>
      </c>
      <c r="M622" s="58" t="s">
        <v>210</v>
      </c>
      <c r="N622" s="58" t="s">
        <v>210</v>
      </c>
      <c r="O622" s="58" t="s">
        <v>210</v>
      </c>
      <c r="P622" s="58" t="s">
        <v>210</v>
      </c>
      <c r="Q622" s="58" t="s">
        <v>210</v>
      </c>
      <c r="R622" s="58" t="s">
        <v>210</v>
      </c>
      <c r="S622" s="58" t="s">
        <v>210</v>
      </c>
      <c r="T622" s="58" t="s">
        <v>210</v>
      </c>
      <c r="U622" s="58" t="s">
        <v>210</v>
      </c>
      <c r="V622" s="58" t="s">
        <v>210</v>
      </c>
      <c r="W622" s="58" t="s">
        <v>210</v>
      </c>
      <c r="X622" s="58" t="s">
        <v>210</v>
      </c>
      <c r="Y622" s="58" t="s">
        <v>210</v>
      </c>
      <c r="Z622" s="58" t="s">
        <v>210</v>
      </c>
      <c r="AA622" s="58" t="s">
        <v>210</v>
      </c>
      <c r="AC622" s="5"/>
      <c r="AD622" s="5"/>
      <c r="AE622" s="5"/>
      <c r="AF622" s="5"/>
      <c r="AG622" s="5"/>
      <c r="AH622" s="5"/>
      <c r="AI622" s="5"/>
      <c r="AJ622" s="5"/>
    </row>
    <row r="623" spans="1:36" s="128" customFormat="1" ht="15.75" x14ac:dyDescent="0.25">
      <c r="A623" s="194"/>
      <c r="B623" s="194"/>
      <c r="C623" s="39" t="s">
        <v>42</v>
      </c>
      <c r="D623" s="207"/>
      <c r="E623" s="87" t="s">
        <v>293</v>
      </c>
      <c r="F623" s="53"/>
      <c r="G623" s="97"/>
      <c r="H623" s="53"/>
      <c r="I623" s="96"/>
      <c r="J623" s="96"/>
      <c r="K623" s="58">
        <v>23.7</v>
      </c>
      <c r="L623" s="58" t="s">
        <v>210</v>
      </c>
      <c r="M623" s="58" t="s">
        <v>210</v>
      </c>
      <c r="N623" s="58" t="s">
        <v>210</v>
      </c>
      <c r="O623" s="58" t="s">
        <v>210</v>
      </c>
      <c r="P623" s="58" t="s">
        <v>210</v>
      </c>
      <c r="Q623" s="58" t="s">
        <v>210</v>
      </c>
      <c r="R623" s="58" t="s">
        <v>210</v>
      </c>
      <c r="S623" s="58" t="s">
        <v>210</v>
      </c>
      <c r="T623" s="58" t="s">
        <v>210</v>
      </c>
      <c r="U623" s="58" t="s">
        <v>210</v>
      </c>
      <c r="V623" s="58" t="s">
        <v>210</v>
      </c>
      <c r="W623" s="58" t="s">
        <v>210</v>
      </c>
      <c r="X623" s="58" t="s">
        <v>210</v>
      </c>
      <c r="Y623" s="58" t="s">
        <v>210</v>
      </c>
      <c r="Z623" s="58" t="s">
        <v>210</v>
      </c>
      <c r="AA623" s="58" t="s">
        <v>210</v>
      </c>
      <c r="AC623" s="5"/>
      <c r="AD623" s="5"/>
      <c r="AE623" s="5"/>
      <c r="AF623" s="5"/>
      <c r="AG623" s="5"/>
      <c r="AH623" s="5"/>
      <c r="AI623" s="5"/>
      <c r="AJ623" s="5"/>
    </row>
    <row r="624" spans="1:36" s="128" customFormat="1" ht="15.75" x14ac:dyDescent="0.25">
      <c r="A624" s="194"/>
      <c r="B624" s="194"/>
      <c r="C624" s="39" t="s">
        <v>43</v>
      </c>
      <c r="D624" s="207"/>
      <c r="E624" s="87" t="s">
        <v>293</v>
      </c>
      <c r="F624" s="53"/>
      <c r="G624" s="97"/>
      <c r="H624" s="53"/>
      <c r="I624" s="96"/>
      <c r="J624" s="96"/>
      <c r="K624" s="58">
        <v>26.5</v>
      </c>
      <c r="L624" s="58" t="s">
        <v>210</v>
      </c>
      <c r="M624" s="58" t="s">
        <v>210</v>
      </c>
      <c r="N624" s="58" t="s">
        <v>210</v>
      </c>
      <c r="O624" s="58" t="s">
        <v>210</v>
      </c>
      <c r="P624" s="58" t="s">
        <v>210</v>
      </c>
      <c r="Q624" s="58" t="s">
        <v>210</v>
      </c>
      <c r="R624" s="58" t="s">
        <v>210</v>
      </c>
      <c r="S624" s="58" t="s">
        <v>210</v>
      </c>
      <c r="T624" s="58" t="s">
        <v>210</v>
      </c>
      <c r="U624" s="58" t="s">
        <v>210</v>
      </c>
      <c r="V624" s="58" t="s">
        <v>210</v>
      </c>
      <c r="W624" s="58" t="s">
        <v>210</v>
      </c>
      <c r="X624" s="58" t="s">
        <v>210</v>
      </c>
      <c r="Y624" s="58" t="s">
        <v>210</v>
      </c>
      <c r="Z624" s="58" t="s">
        <v>210</v>
      </c>
      <c r="AA624" s="58" t="s">
        <v>210</v>
      </c>
      <c r="AC624" s="5"/>
      <c r="AD624" s="5"/>
      <c r="AE624" s="5"/>
      <c r="AF624" s="5"/>
      <c r="AG624" s="5"/>
      <c r="AH624" s="5"/>
      <c r="AI624" s="5"/>
      <c r="AJ624" s="5"/>
    </row>
    <row r="625" spans="1:36" s="128" customFormat="1" ht="15.75" x14ac:dyDescent="0.25">
      <c r="A625" s="194"/>
      <c r="B625" s="194"/>
      <c r="C625" s="39" t="s">
        <v>1</v>
      </c>
      <c r="D625" s="207"/>
      <c r="E625" s="87" t="s">
        <v>293</v>
      </c>
      <c r="F625" s="53"/>
      <c r="G625" s="97"/>
      <c r="H625" s="53"/>
      <c r="I625" s="96"/>
      <c r="J625" s="96"/>
      <c r="K625" s="58">
        <v>20.6</v>
      </c>
      <c r="L625" s="58" t="s">
        <v>210</v>
      </c>
      <c r="M625" s="58" t="s">
        <v>210</v>
      </c>
      <c r="N625" s="58" t="s">
        <v>210</v>
      </c>
      <c r="O625" s="58" t="s">
        <v>210</v>
      </c>
      <c r="P625" s="58" t="s">
        <v>210</v>
      </c>
      <c r="Q625" s="58" t="s">
        <v>210</v>
      </c>
      <c r="R625" s="58" t="s">
        <v>210</v>
      </c>
      <c r="S625" s="58" t="s">
        <v>210</v>
      </c>
      <c r="T625" s="58" t="s">
        <v>210</v>
      </c>
      <c r="U625" s="58" t="s">
        <v>210</v>
      </c>
      <c r="V625" s="58" t="s">
        <v>210</v>
      </c>
      <c r="W625" s="58" t="s">
        <v>210</v>
      </c>
      <c r="X625" s="58" t="s">
        <v>210</v>
      </c>
      <c r="Y625" s="58" t="s">
        <v>210</v>
      </c>
      <c r="Z625" s="58" t="s">
        <v>210</v>
      </c>
      <c r="AA625" s="58" t="s">
        <v>210</v>
      </c>
      <c r="AC625" s="5"/>
      <c r="AD625" s="5"/>
      <c r="AE625" s="5"/>
      <c r="AF625" s="5"/>
      <c r="AG625" s="5"/>
      <c r="AH625" s="5"/>
      <c r="AI625" s="5"/>
      <c r="AJ625" s="5"/>
    </row>
    <row r="626" spans="1:36" s="128" customFormat="1" ht="15.75" x14ac:dyDescent="0.25">
      <c r="A626" s="194"/>
      <c r="B626" s="194"/>
      <c r="C626" s="39" t="s">
        <v>4</v>
      </c>
      <c r="D626" s="207"/>
      <c r="E626" s="87" t="s">
        <v>293</v>
      </c>
      <c r="F626" s="53"/>
      <c r="G626" s="97"/>
      <c r="H626" s="53"/>
      <c r="I626" s="96"/>
      <c r="J626" s="96"/>
      <c r="K626" s="58">
        <v>46.1</v>
      </c>
      <c r="L626" s="58" t="s">
        <v>210</v>
      </c>
      <c r="M626" s="58" t="s">
        <v>210</v>
      </c>
      <c r="N626" s="58" t="s">
        <v>210</v>
      </c>
      <c r="O626" s="58" t="s">
        <v>210</v>
      </c>
      <c r="P626" s="58" t="s">
        <v>210</v>
      </c>
      <c r="Q626" s="58" t="s">
        <v>210</v>
      </c>
      <c r="R626" s="58" t="s">
        <v>210</v>
      </c>
      <c r="S626" s="58" t="s">
        <v>210</v>
      </c>
      <c r="T626" s="58" t="s">
        <v>210</v>
      </c>
      <c r="U626" s="58" t="s">
        <v>210</v>
      </c>
      <c r="V626" s="58" t="s">
        <v>210</v>
      </c>
      <c r="W626" s="58" t="s">
        <v>210</v>
      </c>
      <c r="X626" s="58" t="s">
        <v>210</v>
      </c>
      <c r="Y626" s="58" t="s">
        <v>210</v>
      </c>
      <c r="Z626" s="58" t="s">
        <v>210</v>
      </c>
      <c r="AA626" s="58" t="s">
        <v>210</v>
      </c>
      <c r="AC626" s="5"/>
      <c r="AD626" s="5"/>
      <c r="AE626" s="5"/>
      <c r="AF626" s="5"/>
      <c r="AG626" s="5"/>
      <c r="AH626" s="5"/>
      <c r="AI626" s="5"/>
      <c r="AJ626" s="5"/>
    </row>
    <row r="627" spans="1:36" s="128" customFormat="1" ht="15.75" x14ac:dyDescent="0.25">
      <c r="A627" s="194"/>
      <c r="B627" s="194"/>
      <c r="C627" s="39" t="s">
        <v>260</v>
      </c>
      <c r="D627" s="207"/>
      <c r="E627" s="87" t="s">
        <v>293</v>
      </c>
      <c r="F627" s="53"/>
      <c r="G627" s="53"/>
      <c r="H627" s="53"/>
      <c r="I627" s="96"/>
      <c r="J627" s="96"/>
      <c r="K627" s="58">
        <v>29.5</v>
      </c>
      <c r="L627" s="58" t="s">
        <v>210</v>
      </c>
      <c r="M627" s="58" t="s">
        <v>210</v>
      </c>
      <c r="N627" s="58" t="s">
        <v>210</v>
      </c>
      <c r="O627" s="58" t="s">
        <v>210</v>
      </c>
      <c r="P627" s="58" t="s">
        <v>210</v>
      </c>
      <c r="Q627" s="58" t="s">
        <v>210</v>
      </c>
      <c r="R627" s="58" t="s">
        <v>210</v>
      </c>
      <c r="S627" s="58" t="s">
        <v>210</v>
      </c>
      <c r="T627" s="58" t="s">
        <v>210</v>
      </c>
      <c r="U627" s="58" t="s">
        <v>210</v>
      </c>
      <c r="V627" s="58" t="s">
        <v>210</v>
      </c>
      <c r="W627" s="58" t="s">
        <v>210</v>
      </c>
      <c r="X627" s="58" t="s">
        <v>210</v>
      </c>
      <c r="Y627" s="58" t="s">
        <v>210</v>
      </c>
      <c r="Z627" s="58" t="s">
        <v>210</v>
      </c>
      <c r="AA627" s="58" t="s">
        <v>210</v>
      </c>
      <c r="AC627" s="5"/>
      <c r="AD627" s="5"/>
      <c r="AE627" s="5"/>
      <c r="AF627" s="5"/>
      <c r="AG627" s="5"/>
      <c r="AH627" s="5"/>
      <c r="AI627" s="5"/>
      <c r="AJ627" s="5"/>
    </row>
    <row r="628" spans="1:36" s="128" customFormat="1" ht="15.75" x14ac:dyDescent="0.25">
      <c r="A628" s="194"/>
      <c r="B628" s="194"/>
      <c r="C628" s="39" t="s">
        <v>261</v>
      </c>
      <c r="D628" s="207"/>
      <c r="E628" s="87" t="s">
        <v>293</v>
      </c>
      <c r="F628" s="53"/>
      <c r="G628" s="53"/>
      <c r="H628" s="53"/>
      <c r="I628" s="96"/>
      <c r="J628" s="96"/>
      <c r="K628" s="58">
        <v>21.2</v>
      </c>
      <c r="L628" s="58" t="s">
        <v>210</v>
      </c>
      <c r="M628" s="58" t="s">
        <v>210</v>
      </c>
      <c r="N628" s="58" t="s">
        <v>210</v>
      </c>
      <c r="O628" s="58" t="s">
        <v>210</v>
      </c>
      <c r="P628" s="58" t="s">
        <v>210</v>
      </c>
      <c r="Q628" s="58" t="s">
        <v>210</v>
      </c>
      <c r="R628" s="58" t="s">
        <v>210</v>
      </c>
      <c r="S628" s="58" t="s">
        <v>210</v>
      </c>
      <c r="T628" s="58" t="s">
        <v>210</v>
      </c>
      <c r="U628" s="58" t="s">
        <v>210</v>
      </c>
      <c r="V628" s="58" t="s">
        <v>210</v>
      </c>
      <c r="W628" s="58" t="s">
        <v>210</v>
      </c>
      <c r="X628" s="58" t="s">
        <v>210</v>
      </c>
      <c r="Y628" s="58" t="s">
        <v>210</v>
      </c>
      <c r="Z628" s="58" t="s">
        <v>210</v>
      </c>
      <c r="AA628" s="58" t="s">
        <v>210</v>
      </c>
      <c r="AC628" s="5"/>
      <c r="AD628" s="5"/>
      <c r="AE628" s="5"/>
      <c r="AF628" s="5"/>
      <c r="AG628" s="5"/>
      <c r="AH628" s="5"/>
      <c r="AI628" s="5"/>
      <c r="AJ628" s="5"/>
    </row>
    <row r="629" spans="1:36" s="128" customFormat="1" ht="15.75" x14ac:dyDescent="0.25">
      <c r="A629" s="194"/>
      <c r="B629" s="194"/>
      <c r="C629" s="39" t="s">
        <v>262</v>
      </c>
      <c r="D629" s="207"/>
      <c r="E629" s="87" t="s">
        <v>293</v>
      </c>
      <c r="F629" s="53"/>
      <c r="G629" s="53"/>
      <c r="H629" s="53"/>
      <c r="I629" s="96"/>
      <c r="J629" s="96"/>
      <c r="K629" s="58">
        <v>18.3</v>
      </c>
      <c r="L629" s="58" t="s">
        <v>210</v>
      </c>
      <c r="M629" s="58" t="s">
        <v>210</v>
      </c>
      <c r="N629" s="58" t="s">
        <v>210</v>
      </c>
      <c r="O629" s="58" t="s">
        <v>210</v>
      </c>
      <c r="P629" s="58" t="s">
        <v>210</v>
      </c>
      <c r="Q629" s="58" t="s">
        <v>210</v>
      </c>
      <c r="R629" s="58" t="s">
        <v>210</v>
      </c>
      <c r="S629" s="58" t="s">
        <v>210</v>
      </c>
      <c r="T629" s="58" t="s">
        <v>210</v>
      </c>
      <c r="U629" s="58" t="s">
        <v>210</v>
      </c>
      <c r="V629" s="58" t="s">
        <v>210</v>
      </c>
      <c r="W629" s="58" t="s">
        <v>210</v>
      </c>
      <c r="X629" s="58" t="s">
        <v>210</v>
      </c>
      <c r="Y629" s="58" t="s">
        <v>210</v>
      </c>
      <c r="Z629" s="58" t="s">
        <v>210</v>
      </c>
      <c r="AA629" s="58" t="s">
        <v>210</v>
      </c>
      <c r="AC629" s="5"/>
      <c r="AD629" s="5"/>
      <c r="AE629" s="5"/>
      <c r="AF629" s="5"/>
      <c r="AG629" s="5"/>
      <c r="AH629" s="5"/>
      <c r="AI629" s="5"/>
      <c r="AJ629" s="5"/>
    </row>
    <row r="630" spans="1:36" s="128" customFormat="1" ht="26.25" x14ac:dyDescent="0.25">
      <c r="A630" s="194"/>
      <c r="B630" s="194"/>
      <c r="C630" s="39" t="s">
        <v>428</v>
      </c>
      <c r="D630" s="207"/>
      <c r="E630" s="87" t="s">
        <v>293</v>
      </c>
      <c r="F630" s="53"/>
      <c r="G630" s="53"/>
      <c r="H630" s="53"/>
      <c r="I630" s="96"/>
      <c r="J630" s="96"/>
      <c r="K630" s="58">
        <v>18.3</v>
      </c>
      <c r="L630" s="58" t="s">
        <v>210</v>
      </c>
      <c r="M630" s="58" t="s">
        <v>210</v>
      </c>
      <c r="N630" s="58" t="s">
        <v>210</v>
      </c>
      <c r="O630" s="58" t="s">
        <v>210</v>
      </c>
      <c r="P630" s="58" t="s">
        <v>210</v>
      </c>
      <c r="Q630" s="58" t="s">
        <v>210</v>
      </c>
      <c r="R630" s="58" t="s">
        <v>210</v>
      </c>
      <c r="S630" s="58" t="s">
        <v>210</v>
      </c>
      <c r="T630" s="58" t="s">
        <v>210</v>
      </c>
      <c r="U630" s="58" t="s">
        <v>210</v>
      </c>
      <c r="V630" s="58" t="s">
        <v>210</v>
      </c>
      <c r="W630" s="58" t="s">
        <v>210</v>
      </c>
      <c r="X630" s="58" t="s">
        <v>210</v>
      </c>
      <c r="Y630" s="58" t="s">
        <v>210</v>
      </c>
      <c r="Z630" s="58" t="s">
        <v>210</v>
      </c>
      <c r="AA630" s="58" t="s">
        <v>210</v>
      </c>
      <c r="AC630" s="5"/>
      <c r="AD630" s="5"/>
      <c r="AE630" s="5"/>
      <c r="AF630" s="5"/>
      <c r="AG630" s="5"/>
      <c r="AH630" s="5"/>
      <c r="AI630" s="5"/>
      <c r="AJ630" s="5"/>
    </row>
    <row r="631" spans="1:36" s="128" customFormat="1" ht="26.25" x14ac:dyDescent="0.25">
      <c r="A631" s="194"/>
      <c r="B631" s="194"/>
      <c r="C631" s="39" t="s">
        <v>429</v>
      </c>
      <c r="D631" s="207"/>
      <c r="E631" s="87" t="s">
        <v>293</v>
      </c>
      <c r="F631" s="53"/>
      <c r="G631" s="53"/>
      <c r="H631" s="53"/>
      <c r="I631" s="96"/>
      <c r="J631" s="96"/>
      <c r="K631" s="58">
        <v>20</v>
      </c>
      <c r="L631" s="58" t="s">
        <v>210</v>
      </c>
      <c r="M631" s="58" t="s">
        <v>210</v>
      </c>
      <c r="N631" s="58" t="s">
        <v>210</v>
      </c>
      <c r="O631" s="58" t="s">
        <v>210</v>
      </c>
      <c r="P631" s="58" t="s">
        <v>210</v>
      </c>
      <c r="Q631" s="58" t="s">
        <v>210</v>
      </c>
      <c r="R631" s="58" t="s">
        <v>210</v>
      </c>
      <c r="S631" s="58" t="s">
        <v>210</v>
      </c>
      <c r="T631" s="58" t="s">
        <v>210</v>
      </c>
      <c r="U631" s="58" t="s">
        <v>210</v>
      </c>
      <c r="V631" s="58" t="s">
        <v>210</v>
      </c>
      <c r="W631" s="58" t="s">
        <v>210</v>
      </c>
      <c r="X631" s="58" t="s">
        <v>210</v>
      </c>
      <c r="Y631" s="58" t="s">
        <v>210</v>
      </c>
      <c r="Z631" s="58" t="s">
        <v>210</v>
      </c>
      <c r="AA631" s="58" t="s">
        <v>210</v>
      </c>
      <c r="AC631" s="5"/>
      <c r="AD631" s="5"/>
      <c r="AE631" s="5"/>
      <c r="AF631" s="5"/>
      <c r="AG631" s="5"/>
      <c r="AH631" s="5"/>
      <c r="AI631" s="5"/>
      <c r="AJ631" s="5"/>
    </row>
    <row r="632" spans="1:36" s="128" customFormat="1" ht="26.25" x14ac:dyDescent="0.25">
      <c r="A632" s="194"/>
      <c r="B632" s="194"/>
      <c r="C632" s="39" t="s">
        <v>430</v>
      </c>
      <c r="D632" s="207"/>
      <c r="E632" s="87" t="s">
        <v>293</v>
      </c>
      <c r="F632" s="53"/>
      <c r="G632" s="97"/>
      <c r="H632" s="53"/>
      <c r="I632" s="96"/>
      <c r="J632" s="96"/>
      <c r="K632" s="58">
        <v>19.3</v>
      </c>
      <c r="L632" s="58" t="s">
        <v>210</v>
      </c>
      <c r="M632" s="58" t="s">
        <v>210</v>
      </c>
      <c r="N632" s="58" t="s">
        <v>210</v>
      </c>
      <c r="O632" s="58" t="s">
        <v>210</v>
      </c>
      <c r="P632" s="58" t="s">
        <v>210</v>
      </c>
      <c r="Q632" s="58" t="s">
        <v>210</v>
      </c>
      <c r="R632" s="58" t="s">
        <v>210</v>
      </c>
      <c r="S632" s="58" t="s">
        <v>210</v>
      </c>
      <c r="T632" s="58" t="s">
        <v>210</v>
      </c>
      <c r="U632" s="58" t="s">
        <v>210</v>
      </c>
      <c r="V632" s="58" t="s">
        <v>210</v>
      </c>
      <c r="W632" s="58" t="s">
        <v>210</v>
      </c>
      <c r="X632" s="58" t="s">
        <v>210</v>
      </c>
      <c r="Y632" s="58" t="s">
        <v>210</v>
      </c>
      <c r="Z632" s="58" t="s">
        <v>210</v>
      </c>
      <c r="AA632" s="58" t="s">
        <v>210</v>
      </c>
      <c r="AC632" s="5"/>
      <c r="AD632" s="5"/>
      <c r="AE632" s="5"/>
      <c r="AF632" s="5"/>
      <c r="AG632" s="5"/>
      <c r="AH632" s="5"/>
      <c r="AI632" s="5"/>
      <c r="AJ632" s="5"/>
    </row>
    <row r="633" spans="1:36" s="128" customFormat="1" ht="26.25" x14ac:dyDescent="0.25">
      <c r="A633" s="194"/>
      <c r="B633" s="195"/>
      <c r="C633" s="39" t="s">
        <v>431</v>
      </c>
      <c r="D633" s="208"/>
      <c r="E633" s="87" t="s">
        <v>293</v>
      </c>
      <c r="F633" s="53"/>
      <c r="G633" s="97"/>
      <c r="H633" s="53"/>
      <c r="I633" s="96"/>
      <c r="J633" s="96"/>
      <c r="K633" s="58">
        <v>36.1</v>
      </c>
      <c r="L633" s="58" t="s">
        <v>210</v>
      </c>
      <c r="M633" s="58" t="s">
        <v>210</v>
      </c>
      <c r="N633" s="58" t="s">
        <v>210</v>
      </c>
      <c r="O633" s="58" t="s">
        <v>210</v>
      </c>
      <c r="P633" s="58" t="s">
        <v>210</v>
      </c>
      <c r="Q633" s="58" t="s">
        <v>210</v>
      </c>
      <c r="R633" s="58" t="s">
        <v>210</v>
      </c>
      <c r="S633" s="58" t="s">
        <v>210</v>
      </c>
      <c r="T633" s="58" t="s">
        <v>210</v>
      </c>
      <c r="U633" s="58" t="s">
        <v>210</v>
      </c>
      <c r="V633" s="58" t="s">
        <v>210</v>
      </c>
      <c r="W633" s="58" t="s">
        <v>210</v>
      </c>
      <c r="X633" s="58" t="s">
        <v>210</v>
      </c>
      <c r="Y633" s="58" t="s">
        <v>210</v>
      </c>
      <c r="Z633" s="58" t="s">
        <v>210</v>
      </c>
      <c r="AA633" s="58" t="s">
        <v>210</v>
      </c>
      <c r="AC633" s="5"/>
      <c r="AD633" s="5"/>
      <c r="AE633" s="5"/>
      <c r="AF633" s="5"/>
      <c r="AG633" s="5"/>
      <c r="AH633" s="5"/>
      <c r="AI633" s="5"/>
      <c r="AJ633" s="5"/>
    </row>
    <row r="634" spans="1:36" s="128" customFormat="1" ht="15.75" x14ac:dyDescent="0.25">
      <c r="A634" s="194"/>
      <c r="B634" s="210" t="s">
        <v>295</v>
      </c>
      <c r="C634" s="38" t="s">
        <v>416</v>
      </c>
      <c r="D634" s="204" t="s">
        <v>80</v>
      </c>
      <c r="E634" s="87" t="s">
        <v>292</v>
      </c>
      <c r="F634" s="53"/>
      <c r="G634" s="97"/>
      <c r="H634" s="53"/>
      <c r="I634" s="96"/>
      <c r="J634" s="96"/>
      <c r="K634" s="58">
        <v>39.799999999999997</v>
      </c>
      <c r="L634" s="58" t="s">
        <v>210</v>
      </c>
      <c r="M634" s="58" t="s">
        <v>210</v>
      </c>
      <c r="N634" s="58" t="s">
        <v>210</v>
      </c>
      <c r="O634" s="58" t="s">
        <v>210</v>
      </c>
      <c r="P634" s="58" t="s">
        <v>210</v>
      </c>
      <c r="Q634" s="58" t="s">
        <v>210</v>
      </c>
      <c r="R634" s="58" t="s">
        <v>210</v>
      </c>
      <c r="S634" s="58" t="s">
        <v>210</v>
      </c>
      <c r="T634" s="58" t="s">
        <v>210</v>
      </c>
      <c r="U634" s="58" t="s">
        <v>210</v>
      </c>
      <c r="V634" s="58" t="s">
        <v>210</v>
      </c>
      <c r="W634" s="58" t="s">
        <v>210</v>
      </c>
      <c r="X634" s="58" t="s">
        <v>210</v>
      </c>
      <c r="Y634" s="58" t="s">
        <v>210</v>
      </c>
      <c r="Z634" s="58" t="s">
        <v>210</v>
      </c>
      <c r="AA634" s="58" t="s">
        <v>210</v>
      </c>
      <c r="AC634" s="5"/>
      <c r="AD634" s="5"/>
      <c r="AE634" s="5"/>
      <c r="AF634" s="5"/>
      <c r="AG634" s="5"/>
      <c r="AH634" s="5"/>
      <c r="AI634" s="5"/>
      <c r="AJ634" s="5"/>
    </row>
    <row r="635" spans="1:36" s="128" customFormat="1" ht="15.75" x14ac:dyDescent="0.25">
      <c r="A635" s="194"/>
      <c r="B635" s="194"/>
      <c r="C635" s="39" t="s">
        <v>42</v>
      </c>
      <c r="D635" s="207"/>
      <c r="E635" s="87" t="s">
        <v>292</v>
      </c>
      <c r="F635" s="53"/>
      <c r="G635" s="97"/>
      <c r="H635" s="53"/>
      <c r="I635" s="96"/>
      <c r="J635" s="96"/>
      <c r="K635" s="58">
        <v>39.299999999999997</v>
      </c>
      <c r="L635" s="58" t="s">
        <v>210</v>
      </c>
      <c r="M635" s="58" t="s">
        <v>210</v>
      </c>
      <c r="N635" s="58" t="s">
        <v>210</v>
      </c>
      <c r="O635" s="58" t="s">
        <v>210</v>
      </c>
      <c r="P635" s="58" t="s">
        <v>210</v>
      </c>
      <c r="Q635" s="58" t="s">
        <v>210</v>
      </c>
      <c r="R635" s="58" t="s">
        <v>210</v>
      </c>
      <c r="S635" s="58" t="s">
        <v>210</v>
      </c>
      <c r="T635" s="58" t="s">
        <v>210</v>
      </c>
      <c r="U635" s="58" t="s">
        <v>210</v>
      </c>
      <c r="V635" s="58" t="s">
        <v>210</v>
      </c>
      <c r="W635" s="58" t="s">
        <v>210</v>
      </c>
      <c r="X635" s="58" t="s">
        <v>210</v>
      </c>
      <c r="Y635" s="58" t="s">
        <v>210</v>
      </c>
      <c r="Z635" s="58" t="s">
        <v>210</v>
      </c>
      <c r="AA635" s="58" t="s">
        <v>210</v>
      </c>
      <c r="AC635" s="5"/>
      <c r="AD635" s="5"/>
      <c r="AE635" s="5"/>
      <c r="AF635" s="5"/>
      <c r="AG635" s="5"/>
      <c r="AH635" s="5"/>
      <c r="AI635" s="5"/>
      <c r="AJ635" s="5"/>
    </row>
    <row r="636" spans="1:36" s="128" customFormat="1" ht="15.75" x14ac:dyDescent="0.25">
      <c r="A636" s="194"/>
      <c r="B636" s="194"/>
      <c r="C636" s="39" t="s">
        <v>43</v>
      </c>
      <c r="D636" s="207"/>
      <c r="E636" s="87" t="s">
        <v>292</v>
      </c>
      <c r="F636" s="53"/>
      <c r="G636" s="97"/>
      <c r="H636" s="53"/>
      <c r="I636" s="96"/>
      <c r="J636" s="96"/>
      <c r="K636" s="58">
        <v>40.299999999999997</v>
      </c>
      <c r="L636" s="58" t="s">
        <v>210</v>
      </c>
      <c r="M636" s="58" t="s">
        <v>210</v>
      </c>
      <c r="N636" s="58" t="s">
        <v>210</v>
      </c>
      <c r="O636" s="58" t="s">
        <v>210</v>
      </c>
      <c r="P636" s="58" t="s">
        <v>210</v>
      </c>
      <c r="Q636" s="58" t="s">
        <v>210</v>
      </c>
      <c r="R636" s="58" t="s">
        <v>210</v>
      </c>
      <c r="S636" s="58" t="s">
        <v>210</v>
      </c>
      <c r="T636" s="58" t="s">
        <v>210</v>
      </c>
      <c r="U636" s="58" t="s">
        <v>210</v>
      </c>
      <c r="V636" s="58" t="s">
        <v>210</v>
      </c>
      <c r="W636" s="58" t="s">
        <v>210</v>
      </c>
      <c r="X636" s="58" t="s">
        <v>210</v>
      </c>
      <c r="Y636" s="58" t="s">
        <v>210</v>
      </c>
      <c r="Z636" s="58" t="s">
        <v>210</v>
      </c>
      <c r="AA636" s="58" t="s">
        <v>210</v>
      </c>
      <c r="AC636" s="5"/>
      <c r="AD636" s="5"/>
      <c r="AE636" s="5"/>
      <c r="AF636" s="5"/>
      <c r="AG636" s="5"/>
      <c r="AH636" s="5"/>
      <c r="AI636" s="5"/>
      <c r="AJ636" s="5"/>
    </row>
    <row r="637" spans="1:36" s="128" customFormat="1" ht="15.75" x14ac:dyDescent="0.25">
      <c r="A637" s="194"/>
      <c r="B637" s="194"/>
      <c r="C637" s="39" t="s">
        <v>1</v>
      </c>
      <c r="D637" s="207"/>
      <c r="E637" s="87" t="s">
        <v>292</v>
      </c>
      <c r="F637" s="53"/>
      <c r="G637" s="97"/>
      <c r="H637" s="53"/>
      <c r="I637" s="96"/>
      <c r="J637" s="96"/>
      <c r="K637" s="58">
        <v>45.2</v>
      </c>
      <c r="L637" s="58" t="s">
        <v>210</v>
      </c>
      <c r="M637" s="58" t="s">
        <v>210</v>
      </c>
      <c r="N637" s="58" t="s">
        <v>210</v>
      </c>
      <c r="O637" s="58" t="s">
        <v>210</v>
      </c>
      <c r="P637" s="58" t="s">
        <v>210</v>
      </c>
      <c r="Q637" s="58" t="s">
        <v>210</v>
      </c>
      <c r="R637" s="58" t="s">
        <v>210</v>
      </c>
      <c r="S637" s="58" t="s">
        <v>210</v>
      </c>
      <c r="T637" s="58" t="s">
        <v>210</v>
      </c>
      <c r="U637" s="58" t="s">
        <v>210</v>
      </c>
      <c r="V637" s="58" t="s">
        <v>210</v>
      </c>
      <c r="W637" s="58" t="s">
        <v>210</v>
      </c>
      <c r="X637" s="58" t="s">
        <v>210</v>
      </c>
      <c r="Y637" s="58" t="s">
        <v>210</v>
      </c>
      <c r="Z637" s="58" t="s">
        <v>210</v>
      </c>
      <c r="AA637" s="58" t="s">
        <v>210</v>
      </c>
      <c r="AC637" s="5"/>
      <c r="AD637" s="5"/>
      <c r="AE637" s="5"/>
      <c r="AF637" s="5"/>
      <c r="AG637" s="5"/>
      <c r="AH637" s="5"/>
      <c r="AI637" s="5"/>
      <c r="AJ637" s="5"/>
    </row>
    <row r="638" spans="1:36" s="128" customFormat="1" ht="15.75" x14ac:dyDescent="0.25">
      <c r="A638" s="194"/>
      <c r="B638" s="194"/>
      <c r="C638" s="39" t="s">
        <v>4</v>
      </c>
      <c r="D638" s="207"/>
      <c r="E638" s="87" t="s">
        <v>292</v>
      </c>
      <c r="F638" s="53"/>
      <c r="G638" s="97"/>
      <c r="H638" s="53"/>
      <c r="I638" s="96"/>
      <c r="J638" s="96"/>
      <c r="K638" s="58">
        <v>14.2</v>
      </c>
      <c r="L638" s="58" t="s">
        <v>210</v>
      </c>
      <c r="M638" s="58" t="s">
        <v>210</v>
      </c>
      <c r="N638" s="58" t="s">
        <v>210</v>
      </c>
      <c r="O638" s="58" t="s">
        <v>210</v>
      </c>
      <c r="P638" s="58" t="s">
        <v>210</v>
      </c>
      <c r="Q638" s="58" t="s">
        <v>210</v>
      </c>
      <c r="R638" s="58" t="s">
        <v>210</v>
      </c>
      <c r="S638" s="58" t="s">
        <v>210</v>
      </c>
      <c r="T638" s="58" t="s">
        <v>210</v>
      </c>
      <c r="U638" s="58" t="s">
        <v>210</v>
      </c>
      <c r="V638" s="58" t="s">
        <v>210</v>
      </c>
      <c r="W638" s="58" t="s">
        <v>210</v>
      </c>
      <c r="X638" s="58" t="s">
        <v>210</v>
      </c>
      <c r="Y638" s="58" t="s">
        <v>210</v>
      </c>
      <c r="Z638" s="58" t="s">
        <v>210</v>
      </c>
      <c r="AA638" s="58" t="s">
        <v>210</v>
      </c>
      <c r="AC638" s="5"/>
      <c r="AD638" s="5"/>
      <c r="AE638" s="5"/>
      <c r="AF638" s="5"/>
      <c r="AG638" s="5"/>
      <c r="AH638" s="5"/>
      <c r="AI638" s="5"/>
      <c r="AJ638" s="5"/>
    </row>
    <row r="639" spans="1:36" s="128" customFormat="1" ht="15.75" x14ac:dyDescent="0.25">
      <c r="A639" s="194"/>
      <c r="B639" s="194"/>
      <c r="C639" s="39" t="s">
        <v>260</v>
      </c>
      <c r="D639" s="207"/>
      <c r="E639" s="87" t="s">
        <v>292</v>
      </c>
      <c r="F639" s="53"/>
      <c r="G639" s="53"/>
      <c r="H639" s="53"/>
      <c r="I639" s="53"/>
      <c r="J639" s="96"/>
      <c r="K639" s="58">
        <v>40.6</v>
      </c>
      <c r="L639" s="58" t="s">
        <v>210</v>
      </c>
      <c r="M639" s="58" t="s">
        <v>210</v>
      </c>
      <c r="N639" s="58" t="s">
        <v>210</v>
      </c>
      <c r="O639" s="58" t="s">
        <v>210</v>
      </c>
      <c r="P639" s="58" t="s">
        <v>210</v>
      </c>
      <c r="Q639" s="58" t="s">
        <v>210</v>
      </c>
      <c r="R639" s="58" t="s">
        <v>210</v>
      </c>
      <c r="S639" s="58" t="s">
        <v>210</v>
      </c>
      <c r="T639" s="58" t="s">
        <v>210</v>
      </c>
      <c r="U639" s="58" t="s">
        <v>210</v>
      </c>
      <c r="V639" s="58" t="s">
        <v>210</v>
      </c>
      <c r="W639" s="58" t="s">
        <v>210</v>
      </c>
      <c r="X639" s="58" t="s">
        <v>210</v>
      </c>
      <c r="Y639" s="58" t="s">
        <v>210</v>
      </c>
      <c r="Z639" s="58" t="s">
        <v>210</v>
      </c>
      <c r="AA639" s="58" t="s">
        <v>210</v>
      </c>
      <c r="AC639" s="5"/>
      <c r="AD639" s="5"/>
      <c r="AE639" s="5"/>
      <c r="AF639" s="5"/>
      <c r="AG639" s="5"/>
      <c r="AH639" s="5"/>
      <c r="AI639" s="5"/>
      <c r="AJ639" s="5"/>
    </row>
    <row r="640" spans="1:36" s="128" customFormat="1" ht="15.75" x14ac:dyDescent="0.25">
      <c r="A640" s="194"/>
      <c r="B640" s="194"/>
      <c r="C640" s="39" t="s">
        <v>261</v>
      </c>
      <c r="D640" s="207"/>
      <c r="E640" s="87" t="s">
        <v>292</v>
      </c>
      <c r="F640" s="53"/>
      <c r="G640" s="53"/>
      <c r="H640" s="53"/>
      <c r="I640" s="53"/>
      <c r="J640" s="96"/>
      <c r="K640" s="58">
        <v>40.4</v>
      </c>
      <c r="L640" s="58" t="s">
        <v>210</v>
      </c>
      <c r="M640" s="58" t="s">
        <v>210</v>
      </c>
      <c r="N640" s="58" t="s">
        <v>210</v>
      </c>
      <c r="O640" s="58" t="s">
        <v>210</v>
      </c>
      <c r="P640" s="58" t="s">
        <v>210</v>
      </c>
      <c r="Q640" s="58" t="s">
        <v>210</v>
      </c>
      <c r="R640" s="58" t="s">
        <v>210</v>
      </c>
      <c r="S640" s="58" t="s">
        <v>210</v>
      </c>
      <c r="T640" s="58" t="s">
        <v>210</v>
      </c>
      <c r="U640" s="58" t="s">
        <v>210</v>
      </c>
      <c r="V640" s="58" t="s">
        <v>210</v>
      </c>
      <c r="W640" s="58" t="s">
        <v>210</v>
      </c>
      <c r="X640" s="58" t="s">
        <v>210</v>
      </c>
      <c r="Y640" s="58" t="s">
        <v>210</v>
      </c>
      <c r="Z640" s="58" t="s">
        <v>210</v>
      </c>
      <c r="AA640" s="58" t="s">
        <v>210</v>
      </c>
      <c r="AC640" s="5"/>
      <c r="AD640" s="5"/>
      <c r="AE640" s="5"/>
      <c r="AF640" s="5"/>
      <c r="AG640" s="5"/>
      <c r="AH640" s="5"/>
      <c r="AI640" s="5"/>
      <c r="AJ640" s="5"/>
    </row>
    <row r="641" spans="1:36" s="128" customFormat="1" ht="15.75" x14ac:dyDescent="0.25">
      <c r="A641" s="194"/>
      <c r="B641" s="194"/>
      <c r="C641" s="39" t="s">
        <v>262</v>
      </c>
      <c r="D641" s="207"/>
      <c r="E641" s="87" t="s">
        <v>292</v>
      </c>
      <c r="F641" s="53"/>
      <c r="G641" s="53"/>
      <c r="H641" s="53"/>
      <c r="I641" s="53"/>
      <c r="J641" s="96"/>
      <c r="K641" s="58">
        <v>36.4</v>
      </c>
      <c r="L641" s="58" t="s">
        <v>210</v>
      </c>
      <c r="M641" s="58" t="s">
        <v>210</v>
      </c>
      <c r="N641" s="58" t="s">
        <v>210</v>
      </c>
      <c r="O641" s="58" t="s">
        <v>210</v>
      </c>
      <c r="P641" s="58" t="s">
        <v>210</v>
      </c>
      <c r="Q641" s="58" t="s">
        <v>210</v>
      </c>
      <c r="R641" s="58" t="s">
        <v>210</v>
      </c>
      <c r="S641" s="58" t="s">
        <v>210</v>
      </c>
      <c r="T641" s="58" t="s">
        <v>210</v>
      </c>
      <c r="U641" s="58" t="s">
        <v>210</v>
      </c>
      <c r="V641" s="58" t="s">
        <v>210</v>
      </c>
      <c r="W641" s="58" t="s">
        <v>210</v>
      </c>
      <c r="X641" s="58" t="s">
        <v>210</v>
      </c>
      <c r="Y641" s="58" t="s">
        <v>210</v>
      </c>
      <c r="Z641" s="58" t="s">
        <v>210</v>
      </c>
      <c r="AA641" s="58" t="s">
        <v>210</v>
      </c>
      <c r="AC641" s="5"/>
      <c r="AD641" s="5"/>
      <c r="AE641" s="5"/>
      <c r="AF641" s="5"/>
      <c r="AG641" s="5"/>
      <c r="AH641" s="5"/>
      <c r="AI641" s="5"/>
      <c r="AJ641" s="5"/>
    </row>
    <row r="642" spans="1:36" s="128" customFormat="1" ht="26.25" x14ac:dyDescent="0.25">
      <c r="A642" s="194"/>
      <c r="B642" s="194"/>
      <c r="C642" s="39" t="s">
        <v>428</v>
      </c>
      <c r="D642" s="207"/>
      <c r="E642" s="87" t="s">
        <v>292</v>
      </c>
      <c r="F642" s="53"/>
      <c r="G642" s="53"/>
      <c r="H642" s="53"/>
      <c r="I642" s="53"/>
      <c r="J642" s="96"/>
      <c r="K642" s="58">
        <v>50.6</v>
      </c>
      <c r="L642" s="58" t="s">
        <v>210</v>
      </c>
      <c r="M642" s="58" t="s">
        <v>210</v>
      </c>
      <c r="N642" s="58" t="s">
        <v>210</v>
      </c>
      <c r="O642" s="58" t="s">
        <v>210</v>
      </c>
      <c r="P642" s="58" t="s">
        <v>210</v>
      </c>
      <c r="Q642" s="58" t="s">
        <v>210</v>
      </c>
      <c r="R642" s="58" t="s">
        <v>210</v>
      </c>
      <c r="S642" s="58" t="s">
        <v>210</v>
      </c>
      <c r="T642" s="58" t="s">
        <v>210</v>
      </c>
      <c r="U642" s="58" t="s">
        <v>210</v>
      </c>
      <c r="V642" s="58" t="s">
        <v>210</v>
      </c>
      <c r="W642" s="58" t="s">
        <v>210</v>
      </c>
      <c r="X642" s="58" t="s">
        <v>210</v>
      </c>
      <c r="Y642" s="58" t="s">
        <v>210</v>
      </c>
      <c r="Z642" s="58" t="s">
        <v>210</v>
      </c>
      <c r="AA642" s="58" t="s">
        <v>210</v>
      </c>
      <c r="AC642" s="5"/>
      <c r="AD642" s="5"/>
      <c r="AE642" s="5"/>
      <c r="AF642" s="5"/>
      <c r="AG642" s="5"/>
      <c r="AH642" s="5"/>
      <c r="AI642" s="5"/>
      <c r="AJ642" s="5"/>
    </row>
    <row r="643" spans="1:36" s="128" customFormat="1" ht="26.25" x14ac:dyDescent="0.25">
      <c r="A643" s="194"/>
      <c r="B643" s="194"/>
      <c r="C643" s="39" t="s">
        <v>429</v>
      </c>
      <c r="D643" s="207"/>
      <c r="E643" s="87" t="s">
        <v>292</v>
      </c>
      <c r="F643" s="53"/>
      <c r="G643" s="53"/>
      <c r="H643" s="53"/>
      <c r="I643" s="53"/>
      <c r="J643" s="96"/>
      <c r="K643" s="58">
        <v>38.1</v>
      </c>
      <c r="L643" s="58" t="s">
        <v>210</v>
      </c>
      <c r="M643" s="58" t="s">
        <v>210</v>
      </c>
      <c r="N643" s="58" t="s">
        <v>210</v>
      </c>
      <c r="O643" s="58" t="s">
        <v>210</v>
      </c>
      <c r="P643" s="58" t="s">
        <v>210</v>
      </c>
      <c r="Q643" s="58" t="s">
        <v>210</v>
      </c>
      <c r="R643" s="58" t="s">
        <v>210</v>
      </c>
      <c r="S643" s="58" t="s">
        <v>210</v>
      </c>
      <c r="T643" s="58" t="s">
        <v>210</v>
      </c>
      <c r="U643" s="58" t="s">
        <v>210</v>
      </c>
      <c r="V643" s="58" t="s">
        <v>210</v>
      </c>
      <c r="W643" s="58" t="s">
        <v>210</v>
      </c>
      <c r="X643" s="58" t="s">
        <v>210</v>
      </c>
      <c r="Y643" s="58" t="s">
        <v>210</v>
      </c>
      <c r="Z643" s="58" t="s">
        <v>210</v>
      </c>
      <c r="AA643" s="58" t="s">
        <v>210</v>
      </c>
      <c r="AC643" s="5"/>
      <c r="AD643" s="5"/>
      <c r="AE643" s="5"/>
      <c r="AF643" s="5"/>
      <c r="AG643" s="5"/>
      <c r="AH643" s="5"/>
      <c r="AI643" s="5"/>
      <c r="AJ643" s="5"/>
    </row>
    <row r="644" spans="1:36" s="128" customFormat="1" ht="26.25" x14ac:dyDescent="0.25">
      <c r="A644" s="194"/>
      <c r="B644" s="194"/>
      <c r="C644" s="39" t="s">
        <v>430</v>
      </c>
      <c r="D644" s="207"/>
      <c r="E644" s="87" t="s">
        <v>292</v>
      </c>
      <c r="F644" s="53"/>
      <c r="G644" s="53"/>
      <c r="H644" s="53"/>
      <c r="I644" s="53"/>
      <c r="J644" s="96"/>
      <c r="K644" s="58">
        <v>51.9</v>
      </c>
      <c r="L644" s="58" t="s">
        <v>210</v>
      </c>
      <c r="M644" s="58" t="s">
        <v>210</v>
      </c>
      <c r="N644" s="58" t="s">
        <v>210</v>
      </c>
      <c r="O644" s="58" t="s">
        <v>210</v>
      </c>
      <c r="P644" s="58" t="s">
        <v>210</v>
      </c>
      <c r="Q644" s="58" t="s">
        <v>210</v>
      </c>
      <c r="R644" s="58" t="s">
        <v>210</v>
      </c>
      <c r="S644" s="58" t="s">
        <v>210</v>
      </c>
      <c r="T644" s="58" t="s">
        <v>210</v>
      </c>
      <c r="U644" s="58" t="s">
        <v>210</v>
      </c>
      <c r="V644" s="58" t="s">
        <v>210</v>
      </c>
      <c r="W644" s="58" t="s">
        <v>210</v>
      </c>
      <c r="X644" s="58" t="s">
        <v>210</v>
      </c>
      <c r="Y644" s="58" t="s">
        <v>210</v>
      </c>
      <c r="Z644" s="58" t="s">
        <v>210</v>
      </c>
      <c r="AA644" s="58" t="s">
        <v>210</v>
      </c>
      <c r="AC644" s="5"/>
      <c r="AD644" s="5"/>
      <c r="AE644" s="5"/>
      <c r="AF644" s="5"/>
      <c r="AG644" s="5"/>
      <c r="AH644" s="5"/>
      <c r="AI644" s="5"/>
      <c r="AJ644" s="5"/>
    </row>
    <row r="645" spans="1:36" s="128" customFormat="1" ht="26.25" x14ac:dyDescent="0.25">
      <c r="A645" s="195"/>
      <c r="B645" s="195"/>
      <c r="C645" s="39" t="s">
        <v>431</v>
      </c>
      <c r="D645" s="208"/>
      <c r="E645" s="87" t="s">
        <v>292</v>
      </c>
      <c r="F645" s="53"/>
      <c r="G645" s="97"/>
      <c r="H645" s="53"/>
      <c r="I645" s="96"/>
      <c r="J645" s="96"/>
      <c r="K645" s="58">
        <v>39.200000000000003</v>
      </c>
      <c r="L645" s="58" t="s">
        <v>210</v>
      </c>
      <c r="M645" s="58" t="s">
        <v>210</v>
      </c>
      <c r="N645" s="58" t="s">
        <v>210</v>
      </c>
      <c r="O645" s="58" t="s">
        <v>210</v>
      </c>
      <c r="P645" s="58" t="s">
        <v>210</v>
      </c>
      <c r="Q645" s="58" t="s">
        <v>210</v>
      </c>
      <c r="R645" s="58" t="s">
        <v>210</v>
      </c>
      <c r="S645" s="58" t="s">
        <v>210</v>
      </c>
      <c r="T645" s="58" t="s">
        <v>210</v>
      </c>
      <c r="U645" s="58" t="s">
        <v>210</v>
      </c>
      <c r="V645" s="58" t="s">
        <v>210</v>
      </c>
      <c r="W645" s="58" t="s">
        <v>210</v>
      </c>
      <c r="X645" s="58" t="s">
        <v>210</v>
      </c>
      <c r="Y645" s="58" t="s">
        <v>210</v>
      </c>
      <c r="Z645" s="58" t="s">
        <v>210</v>
      </c>
      <c r="AA645" s="58" t="s">
        <v>210</v>
      </c>
      <c r="AC645" s="5"/>
      <c r="AD645" s="5"/>
      <c r="AE645" s="5"/>
      <c r="AF645" s="5"/>
      <c r="AG645" s="5"/>
      <c r="AH645" s="5"/>
      <c r="AI645" s="5"/>
      <c r="AJ645" s="5"/>
    </row>
    <row r="646" spans="1:36" s="128" customFormat="1" ht="15.75" x14ac:dyDescent="0.25">
      <c r="A646" s="193" t="s">
        <v>148</v>
      </c>
      <c r="B646" s="10" t="s">
        <v>326</v>
      </c>
      <c r="C646" s="16" t="s">
        <v>0</v>
      </c>
      <c r="D646" s="173" t="s">
        <v>154</v>
      </c>
      <c r="E646" s="87" t="s">
        <v>292</v>
      </c>
      <c r="F646" s="53">
        <f>((L646/M646)*100)-100</f>
        <v>-1.0249786150122446</v>
      </c>
      <c r="G646" s="97" t="str">
        <f>IF(F646&gt;0,"↑","↓")</f>
        <v>↓</v>
      </c>
      <c r="H646" s="53">
        <f>((L646/Y646)*100)-100</f>
        <v>86.188043443103027</v>
      </c>
      <c r="I646" s="96" t="str">
        <f>IF(H646&gt;0,"↑","↓")</f>
        <v>↑</v>
      </c>
      <c r="J646" s="96"/>
      <c r="K646" s="50" t="s">
        <v>210</v>
      </c>
      <c r="L646" s="47">
        <v>173.71831268520367</v>
      </c>
      <c r="M646" s="47">
        <v>175.51732776038861</v>
      </c>
      <c r="N646" s="47">
        <v>167.2128292272341</v>
      </c>
      <c r="O646" s="47">
        <v>160.46142479802356</v>
      </c>
      <c r="P646" s="47">
        <v>147.28781266406818</v>
      </c>
      <c r="Q646" s="47">
        <v>154.95814748160538</v>
      </c>
      <c r="R646" s="47">
        <v>141.43581681605212</v>
      </c>
      <c r="S646" s="47">
        <v>118.0229251102197</v>
      </c>
      <c r="T646" s="47">
        <v>163.28136756662954</v>
      </c>
      <c r="U646" s="47">
        <v>164.70268378782245</v>
      </c>
      <c r="V646" s="47">
        <v>159.71899030955635</v>
      </c>
      <c r="W646" s="47">
        <v>134.13597311685817</v>
      </c>
      <c r="X646" s="47">
        <v>123.9267952135549</v>
      </c>
      <c r="Y646" s="47">
        <v>93.302614643077249</v>
      </c>
      <c r="Z646" s="47">
        <v>100</v>
      </c>
      <c r="AA646" s="50" t="s">
        <v>210</v>
      </c>
      <c r="AC646" s="5"/>
      <c r="AD646" s="5"/>
      <c r="AE646" s="5"/>
      <c r="AF646" s="5"/>
      <c r="AG646" s="5"/>
      <c r="AH646" s="5"/>
      <c r="AI646" s="5"/>
      <c r="AJ646" s="5"/>
    </row>
    <row r="647" spans="1:36" s="5" customFormat="1" ht="15.75" customHeight="1" x14ac:dyDescent="0.25">
      <c r="A647" s="194"/>
      <c r="B647" s="43" t="s">
        <v>145</v>
      </c>
      <c r="C647" s="13" t="s">
        <v>0</v>
      </c>
      <c r="D647" s="200" t="s">
        <v>149</v>
      </c>
      <c r="E647" s="87" t="s">
        <v>292</v>
      </c>
      <c r="F647" s="53">
        <f>((K647/L647)*100)-100</f>
        <v>3.6541470678280774</v>
      </c>
      <c r="G647" s="96" t="str">
        <f>IF(F647&gt;0,"↑","↓")</f>
        <v>↑</v>
      </c>
      <c r="H647" s="53">
        <f>((K647/Y647)*100)-100</f>
        <v>27.720618731212696</v>
      </c>
      <c r="I647" s="96" t="str">
        <f>IF(H647&gt;0,"↑","↓")</f>
        <v>↑</v>
      </c>
      <c r="J647" s="96"/>
      <c r="K647" s="47">
        <v>128.8754087014857</v>
      </c>
      <c r="L647" s="47">
        <v>124.33212982511313</v>
      </c>
      <c r="M647" s="47">
        <v>122.06126612864972</v>
      </c>
      <c r="N647" s="47">
        <v>119.50157916620925</v>
      </c>
      <c r="O647" s="47">
        <v>117.31132261670805</v>
      </c>
      <c r="P647" s="47">
        <v>115.98521734948899</v>
      </c>
      <c r="Q647" s="47">
        <v>113.78566464040354</v>
      </c>
      <c r="R647" s="47">
        <v>110.89041311421369</v>
      </c>
      <c r="S647" s="47">
        <v>111.08554148132738</v>
      </c>
      <c r="T647" s="47">
        <v>111.0766484824107</v>
      </c>
      <c r="U647" s="47">
        <v>105.41917267869152</v>
      </c>
      <c r="V647" s="47">
        <v>102.85681594056032</v>
      </c>
      <c r="W647" s="47">
        <v>101.62250893282494</v>
      </c>
      <c r="X647" s="47">
        <v>98.928648809134813</v>
      </c>
      <c r="Y647" s="47">
        <v>100.90415312871546</v>
      </c>
      <c r="Z647" s="47">
        <v>101.26249676528096</v>
      </c>
      <c r="AA647" s="47">
        <v>100</v>
      </c>
    </row>
    <row r="648" spans="1:36" s="5" customFormat="1" ht="15.75" x14ac:dyDescent="0.25">
      <c r="A648" s="194"/>
      <c r="B648" s="43" t="s">
        <v>146</v>
      </c>
      <c r="C648" s="13" t="s">
        <v>0</v>
      </c>
      <c r="D648" s="194" t="s">
        <v>149</v>
      </c>
      <c r="E648" s="53"/>
      <c r="F648" s="53"/>
      <c r="G648" s="53"/>
      <c r="H648" s="53"/>
      <c r="I648" s="96"/>
      <c r="J648" s="96"/>
      <c r="K648" s="47">
        <v>95.812259802888789</v>
      </c>
      <c r="L648" s="47">
        <v>92.434564861348193</v>
      </c>
      <c r="M648" s="47">
        <v>90.746294114781833</v>
      </c>
      <c r="N648" s="47">
        <v>88.843298075968207</v>
      </c>
      <c r="O648" s="47">
        <v>87.214954610987462</v>
      </c>
      <c r="P648" s="47">
        <v>86.229063325218007</v>
      </c>
      <c r="Q648" s="47">
        <v>84.593808642137304</v>
      </c>
      <c r="R648" s="47">
        <v>82.441337552291472</v>
      </c>
      <c r="S648" s="47">
        <v>82.586405490334769</v>
      </c>
      <c r="T648" s="47">
        <v>82.579794001523851</v>
      </c>
      <c r="U648" s="47">
        <v>78.373750761808026</v>
      </c>
      <c r="V648" s="47">
        <v>76.468769881629612</v>
      </c>
      <c r="W648" s="47">
        <v>75.55112589591316</v>
      </c>
      <c r="X648" s="47">
        <v>73.548378989856872</v>
      </c>
      <c r="Y648" s="47">
        <v>75.017065180779568</v>
      </c>
      <c r="Z648" s="47">
        <v>75.283475304722231</v>
      </c>
      <c r="AA648" s="47">
        <v>74.344873679368007</v>
      </c>
    </row>
    <row r="649" spans="1:36" s="5" customFormat="1" ht="15.75" x14ac:dyDescent="0.25">
      <c r="A649" s="194"/>
      <c r="B649" s="43" t="s">
        <v>147</v>
      </c>
      <c r="C649" s="13" t="s">
        <v>0</v>
      </c>
      <c r="D649" s="194" t="s">
        <v>149</v>
      </c>
      <c r="E649" s="53"/>
      <c r="F649" s="53"/>
      <c r="G649" s="53"/>
      <c r="H649" s="53"/>
      <c r="I649" s="96"/>
      <c r="J649" s="96"/>
      <c r="K649" s="47">
        <v>18.802382271695109</v>
      </c>
      <c r="L649" s="47">
        <v>18.448641236227342</v>
      </c>
      <c r="M649" s="47">
        <v>18.1154606860608</v>
      </c>
      <c r="N649" s="47">
        <v>18.013708664349544</v>
      </c>
      <c r="O649" s="47">
        <v>17.653427483812223</v>
      </c>
      <c r="P649" s="47">
        <v>17.33535032396852</v>
      </c>
      <c r="Q649" s="47">
        <v>17.095079506088602</v>
      </c>
      <c r="R649" s="47">
        <v>16.931332834364689</v>
      </c>
      <c r="S649" s="47">
        <v>16.590959353021987</v>
      </c>
      <c r="T649" s="47">
        <v>16.468990178014831</v>
      </c>
      <c r="U649" s="47">
        <v>15.99081857682974</v>
      </c>
      <c r="V649" s="47">
        <v>16.121662673102346</v>
      </c>
      <c r="W649" s="47">
        <v>16.198690196881497</v>
      </c>
      <c r="X649" s="47">
        <v>16.19908749013241</v>
      </c>
      <c r="Y649" s="47">
        <v>16.741694867165332</v>
      </c>
      <c r="Z649" s="47">
        <v>16.55069752350272</v>
      </c>
      <c r="AA649" s="47">
        <v>16.419154636885693</v>
      </c>
    </row>
    <row r="650" spans="1:36" ht="15.75" customHeight="1" x14ac:dyDescent="0.25">
      <c r="A650" s="194"/>
      <c r="B650" s="211" t="s">
        <v>150</v>
      </c>
      <c r="C650" s="14" t="s">
        <v>275</v>
      </c>
      <c r="D650" s="200" t="s">
        <v>149</v>
      </c>
      <c r="E650" s="87" t="s">
        <v>292</v>
      </c>
      <c r="F650" s="53">
        <f>((K650/L650)*100)-100</f>
        <v>-9.1100768476806593E-2</v>
      </c>
      <c r="G650" s="97" t="str">
        <f>IF(F650&gt;0,"↑","↓")</f>
        <v>↓</v>
      </c>
      <c r="H650" s="53"/>
      <c r="I650" s="87"/>
      <c r="J650" s="47"/>
      <c r="K650" s="47">
        <v>108.137</v>
      </c>
      <c r="L650" s="47">
        <v>108.23560346652351</v>
      </c>
      <c r="M650" s="47">
        <v>105.04450143422464</v>
      </c>
      <c r="N650" s="47">
        <v>101.11753382998357</v>
      </c>
      <c r="O650" s="47">
        <v>96.4</v>
      </c>
      <c r="P650" s="79" t="s">
        <v>210</v>
      </c>
      <c r="Q650" s="79" t="s">
        <v>210</v>
      </c>
      <c r="R650" s="79" t="s">
        <v>210</v>
      </c>
      <c r="S650" s="79" t="s">
        <v>210</v>
      </c>
      <c r="T650" s="58" t="s">
        <v>210</v>
      </c>
      <c r="U650" s="58" t="s">
        <v>210</v>
      </c>
      <c r="V650" s="58" t="s">
        <v>210</v>
      </c>
      <c r="W650" s="58" t="s">
        <v>210</v>
      </c>
      <c r="X650" s="58" t="s">
        <v>210</v>
      </c>
      <c r="Y650" s="58" t="s">
        <v>210</v>
      </c>
      <c r="Z650" s="58" t="s">
        <v>210</v>
      </c>
      <c r="AA650" s="58" t="s">
        <v>210</v>
      </c>
      <c r="AC650" s="5"/>
      <c r="AD650" s="5"/>
      <c r="AE650" s="5"/>
      <c r="AF650" s="5"/>
      <c r="AG650" s="5"/>
      <c r="AH650" s="5"/>
      <c r="AI650" s="5"/>
      <c r="AJ650" s="5"/>
    </row>
    <row r="651" spans="1:36" ht="15.75" x14ac:dyDescent="0.25">
      <c r="A651" s="194"/>
      <c r="B651" s="195"/>
      <c r="C651" s="14" t="s">
        <v>276</v>
      </c>
      <c r="D651" s="194" t="s">
        <v>152</v>
      </c>
      <c r="E651" s="87" t="s">
        <v>292</v>
      </c>
      <c r="F651" s="53">
        <f>((K651/L651)*100)-100</f>
        <v>0.24054773528044393</v>
      </c>
      <c r="G651" s="96" t="str">
        <f>IF(F651&gt;0,"↑","↓")</f>
        <v>↑</v>
      </c>
      <c r="H651" s="53"/>
      <c r="I651" s="87"/>
      <c r="J651" s="47"/>
      <c r="K651" s="47">
        <v>130.78200000000001</v>
      </c>
      <c r="L651" s="47">
        <v>130.46816179154843</v>
      </c>
      <c r="M651" s="47">
        <v>125.66325061099951</v>
      </c>
      <c r="N651" s="47">
        <v>121.90325702324955</v>
      </c>
      <c r="O651" s="47">
        <v>113.2</v>
      </c>
      <c r="P651" s="79" t="s">
        <v>210</v>
      </c>
      <c r="Q651" s="79" t="s">
        <v>210</v>
      </c>
      <c r="R651" s="79" t="s">
        <v>210</v>
      </c>
      <c r="S651" s="79" t="s">
        <v>210</v>
      </c>
      <c r="T651" s="58" t="s">
        <v>210</v>
      </c>
      <c r="U651" s="58" t="s">
        <v>210</v>
      </c>
      <c r="V651" s="58" t="s">
        <v>210</v>
      </c>
      <c r="W651" s="58" t="s">
        <v>210</v>
      </c>
      <c r="X651" s="58" t="s">
        <v>210</v>
      </c>
      <c r="Y651" s="58" t="s">
        <v>210</v>
      </c>
      <c r="Z651" s="58" t="s">
        <v>210</v>
      </c>
      <c r="AA651" s="58" t="s">
        <v>210</v>
      </c>
      <c r="AC651" s="5"/>
      <c r="AD651" s="5"/>
      <c r="AE651" s="5"/>
      <c r="AF651" s="5"/>
      <c r="AG651" s="5"/>
      <c r="AH651" s="5"/>
      <c r="AI651" s="5"/>
      <c r="AJ651" s="5"/>
    </row>
    <row r="652" spans="1:36" ht="15.75" customHeight="1" x14ac:dyDescent="0.25">
      <c r="A652" s="194"/>
      <c r="B652" s="211" t="s">
        <v>151</v>
      </c>
      <c r="C652" s="14" t="s">
        <v>275</v>
      </c>
      <c r="D652" s="194" t="s">
        <v>152</v>
      </c>
      <c r="E652" s="87" t="s">
        <v>292</v>
      </c>
      <c r="F652" s="53">
        <f>((K652/L652)*100)-100</f>
        <v>9.1003192240537913</v>
      </c>
      <c r="G652" s="96" t="str">
        <f>IF(F652&gt;0,"↑","↓")</f>
        <v>↑</v>
      </c>
      <c r="H652" s="53"/>
      <c r="I652" s="87"/>
      <c r="J652" s="47"/>
      <c r="K652" s="47">
        <v>57.548000000000002</v>
      </c>
      <c r="L652" s="47">
        <v>52.747783333077692</v>
      </c>
      <c r="M652" s="47">
        <v>52.041143021193129</v>
      </c>
      <c r="N652" s="47">
        <v>49.747515023294554</v>
      </c>
      <c r="O652" s="47">
        <v>45.85</v>
      </c>
      <c r="P652" s="79" t="s">
        <v>210</v>
      </c>
      <c r="Q652" s="79" t="s">
        <v>210</v>
      </c>
      <c r="R652" s="79" t="s">
        <v>210</v>
      </c>
      <c r="S652" s="79" t="s">
        <v>210</v>
      </c>
      <c r="T652" s="58" t="s">
        <v>210</v>
      </c>
      <c r="U652" s="58" t="s">
        <v>210</v>
      </c>
      <c r="V652" s="58" t="s">
        <v>210</v>
      </c>
      <c r="W652" s="58" t="s">
        <v>210</v>
      </c>
      <c r="X652" s="58" t="s">
        <v>210</v>
      </c>
      <c r="Y652" s="58" t="s">
        <v>210</v>
      </c>
      <c r="Z652" s="58" t="s">
        <v>210</v>
      </c>
      <c r="AA652" s="58" t="s">
        <v>210</v>
      </c>
      <c r="AC652" s="5"/>
      <c r="AD652" s="5"/>
      <c r="AE652" s="5"/>
      <c r="AF652" s="5"/>
      <c r="AG652" s="5"/>
      <c r="AH652" s="5"/>
      <c r="AI652" s="5"/>
      <c r="AJ652" s="5"/>
    </row>
    <row r="653" spans="1:36" ht="15.75" x14ac:dyDescent="0.25">
      <c r="A653" s="194"/>
      <c r="B653" s="195" t="s">
        <v>153</v>
      </c>
      <c r="C653" s="14" t="s">
        <v>276</v>
      </c>
      <c r="D653" s="195"/>
      <c r="E653" s="87" t="s">
        <v>292</v>
      </c>
      <c r="F653" s="53">
        <f>((K653/L653)*100)-100</f>
        <v>11.226764626742607</v>
      </c>
      <c r="G653" s="96" t="str">
        <f>IF(F653&gt;0,"↑","↓")</f>
        <v>↑</v>
      </c>
      <c r="H653" s="53"/>
      <c r="I653" s="87"/>
      <c r="J653" s="47"/>
      <c r="K653" s="47">
        <v>57.902000000000001</v>
      </c>
      <c r="L653" s="47">
        <v>52.057614185136906</v>
      </c>
      <c r="M653" s="47">
        <v>53.624326149451683</v>
      </c>
      <c r="N653" s="47">
        <v>50.332371038239074</v>
      </c>
      <c r="O653" s="47">
        <v>43.42</v>
      </c>
      <c r="P653" s="79" t="s">
        <v>210</v>
      </c>
      <c r="Q653" s="79" t="s">
        <v>210</v>
      </c>
      <c r="R653" s="79" t="s">
        <v>210</v>
      </c>
      <c r="S653" s="79" t="s">
        <v>210</v>
      </c>
      <c r="T653" s="58" t="s">
        <v>210</v>
      </c>
      <c r="U653" s="58" t="s">
        <v>210</v>
      </c>
      <c r="V653" s="58" t="s">
        <v>210</v>
      </c>
      <c r="W653" s="58" t="s">
        <v>210</v>
      </c>
      <c r="X653" s="58" t="s">
        <v>210</v>
      </c>
      <c r="Y653" s="58" t="s">
        <v>210</v>
      </c>
      <c r="Z653" s="58" t="s">
        <v>210</v>
      </c>
      <c r="AA653" s="58" t="s">
        <v>210</v>
      </c>
      <c r="AC653" s="5"/>
      <c r="AD653" s="5"/>
      <c r="AE653" s="5"/>
      <c r="AF653" s="5"/>
      <c r="AG653" s="5"/>
      <c r="AH653" s="5"/>
      <c r="AI653" s="5"/>
      <c r="AJ653" s="5"/>
    </row>
    <row r="654" spans="1:36" s="5" customFormat="1" ht="26.25" x14ac:dyDescent="0.25">
      <c r="A654" s="194"/>
      <c r="B654" s="10" t="s">
        <v>279</v>
      </c>
      <c r="C654" s="13" t="s">
        <v>0</v>
      </c>
      <c r="D654" s="44" t="s">
        <v>154</v>
      </c>
      <c r="E654" s="87" t="s">
        <v>293</v>
      </c>
      <c r="F654" s="53">
        <f>(((1/K654)/(1/L654)*100)-100)</f>
        <v>4.0462427745664939</v>
      </c>
      <c r="G654" s="96" t="str">
        <f>IF(F654&gt;0,"↓","↑")</f>
        <v>↓</v>
      </c>
      <c r="H654" s="53">
        <f>(((1/K654)/(1/S654)*100)-100)</f>
        <v>7.225433526011571</v>
      </c>
      <c r="I654" s="96" t="str">
        <f>IF(H654&gt;0,"↓","↑")</f>
        <v>↓</v>
      </c>
      <c r="J654" s="87"/>
      <c r="K654" s="55">
        <v>0.34599999999999997</v>
      </c>
      <c r="L654" s="55">
        <v>0.36</v>
      </c>
      <c r="M654" s="55">
        <v>0.36499999999999999</v>
      </c>
      <c r="N654" s="55">
        <v>0.36</v>
      </c>
      <c r="O654" s="55">
        <v>0.371</v>
      </c>
      <c r="P654" s="55">
        <v>0.377</v>
      </c>
      <c r="Q654" s="55">
        <v>0.376</v>
      </c>
      <c r="R654" s="55">
        <v>0.373</v>
      </c>
      <c r="S654" s="55">
        <v>0.371</v>
      </c>
      <c r="T654" s="47" t="s">
        <v>210</v>
      </c>
      <c r="U654" s="47" t="s">
        <v>210</v>
      </c>
      <c r="V654" s="47" t="s">
        <v>210</v>
      </c>
      <c r="W654" s="47" t="s">
        <v>210</v>
      </c>
      <c r="X654" s="47" t="s">
        <v>210</v>
      </c>
      <c r="Y654" s="47" t="s">
        <v>210</v>
      </c>
      <c r="Z654" s="47" t="s">
        <v>210</v>
      </c>
      <c r="AA654" s="47" t="s">
        <v>210</v>
      </c>
    </row>
    <row r="655" spans="1:36" s="5" customFormat="1" ht="25.5" x14ac:dyDescent="0.25">
      <c r="A655" s="194"/>
      <c r="B655" s="43" t="s">
        <v>280</v>
      </c>
      <c r="C655" s="13" t="s">
        <v>0</v>
      </c>
      <c r="D655" s="44" t="s">
        <v>154</v>
      </c>
      <c r="E655" s="87" t="s">
        <v>292</v>
      </c>
      <c r="F655" s="53">
        <f>((K655/L655)*100)-100</f>
        <v>2.2254375129657262</v>
      </c>
      <c r="G655" s="96" t="str">
        <f>IF(F655&gt;0,"↑","↓")</f>
        <v>↑</v>
      </c>
      <c r="H655" s="53">
        <f>((K655/AA655)*100)-100</f>
        <v>26.120018996782534</v>
      </c>
      <c r="I655" s="96" t="str">
        <f>IF(H655&gt;0,"↑","↓")</f>
        <v>↑</v>
      </c>
      <c r="J655" s="96"/>
      <c r="K655" s="47">
        <v>126.12001899678253</v>
      </c>
      <c r="L655" s="47">
        <v>123.37439884352283</v>
      </c>
      <c r="M655" s="47">
        <v>120.29849442201335</v>
      </c>
      <c r="N655" s="47">
        <v>116.91688695192285</v>
      </c>
      <c r="O655" s="47">
        <v>113.42814668093273</v>
      </c>
      <c r="P655" s="47">
        <v>113.71551399357676</v>
      </c>
      <c r="Q655" s="47">
        <v>111.33681641033054</v>
      </c>
      <c r="R655" s="47">
        <v>107.74216787629732</v>
      </c>
      <c r="S655" s="47">
        <v>106.53861636803995</v>
      </c>
      <c r="T655" s="47">
        <v>109.1175099303104</v>
      </c>
      <c r="U655" s="47">
        <v>106.04432111957627</v>
      </c>
      <c r="V655" s="47">
        <v>101.77626256523973</v>
      </c>
      <c r="W655" s="47">
        <v>98.719236736004788</v>
      </c>
      <c r="X655" s="47">
        <v>96.528168104429511</v>
      </c>
      <c r="Y655" s="47">
        <v>98.5964766896073</v>
      </c>
      <c r="Z655" s="47">
        <v>99.987509842861215</v>
      </c>
      <c r="AA655" s="47">
        <v>100</v>
      </c>
    </row>
    <row r="656" spans="1:36" s="5" customFormat="1" ht="15.75" x14ac:dyDescent="0.25">
      <c r="A656" s="194"/>
      <c r="B656" s="43" t="s">
        <v>155</v>
      </c>
      <c r="C656" s="13" t="s">
        <v>0</v>
      </c>
      <c r="D656" s="44" t="s">
        <v>80</v>
      </c>
      <c r="E656" s="87" t="s">
        <v>293</v>
      </c>
      <c r="F656" s="53">
        <f>(((1/K656)/(1/L656)*100)-100)</f>
        <v>2.9749770134311859</v>
      </c>
      <c r="G656" s="96" t="str">
        <f t="shared" ref="G656:G657" si="111">IF(F656&gt;0,"↓","↑")</f>
        <v>↓</v>
      </c>
      <c r="H656" s="53">
        <f>(((1/K656)/(1/AA656)*100)-100)</f>
        <v>29.287052002410121</v>
      </c>
      <c r="I656" s="96" t="str">
        <f>IF(H656&gt;0,"↓","↑")</f>
        <v>↓</v>
      </c>
      <c r="J656" s="96"/>
      <c r="K656" s="47">
        <v>60.703741750923342</v>
      </c>
      <c r="L656" s="47">
        <v>62.509664114305949</v>
      </c>
      <c r="M656" s="47">
        <v>64.906417247154181</v>
      </c>
      <c r="N656" s="47">
        <v>65.980881034236717</v>
      </c>
      <c r="O656" s="47">
        <v>67.148810128437106</v>
      </c>
      <c r="P656" s="47">
        <v>67.483460188386516</v>
      </c>
      <c r="Q656" s="47">
        <v>69.351557296690785</v>
      </c>
      <c r="R656" s="47">
        <v>73.188059580231837</v>
      </c>
      <c r="S656" s="47">
        <v>70.583194212560841</v>
      </c>
      <c r="T656" s="47">
        <v>71.396316344800809</v>
      </c>
      <c r="U656" s="47">
        <v>78.450536971925501</v>
      </c>
      <c r="V656" s="47">
        <v>86.799372393208401</v>
      </c>
      <c r="W656" s="47">
        <v>90.515150736377706</v>
      </c>
      <c r="X656" s="47">
        <v>91.52648285247902</v>
      </c>
      <c r="Y656" s="47">
        <v>88.96457848049468</v>
      </c>
      <c r="Z656" s="47">
        <v>82.566643407375608</v>
      </c>
      <c r="AA656" s="47">
        <v>78.482078164925014</v>
      </c>
    </row>
    <row r="657" spans="1:31" s="5" customFormat="1" ht="15.75" x14ac:dyDescent="0.25">
      <c r="A657" s="194"/>
      <c r="B657" s="43" t="s">
        <v>156</v>
      </c>
      <c r="C657" s="13" t="s">
        <v>0</v>
      </c>
      <c r="D657" s="44" t="s">
        <v>80</v>
      </c>
      <c r="E657" s="87" t="s">
        <v>293</v>
      </c>
      <c r="F657" s="53">
        <f>(((1/L657)/(1/M657)*100)-100)</f>
        <v>-0.23765238503979447</v>
      </c>
      <c r="G657" s="97" t="str">
        <f t="shared" si="111"/>
        <v>↑</v>
      </c>
      <c r="H657" s="53">
        <f>(((1/L657)/(1/Z657)*100)-100)</f>
        <v>-12.371365359719988</v>
      </c>
      <c r="I657" s="97" t="str">
        <f>IF(H657&gt;0,"↓","↑")</f>
        <v>↑</v>
      </c>
      <c r="J657" s="97"/>
      <c r="K657" s="50" t="s">
        <v>210</v>
      </c>
      <c r="L657" s="47">
        <v>48.618203741268154</v>
      </c>
      <c r="M657" s="47">
        <v>48.502661420513526</v>
      </c>
      <c r="N657" s="47">
        <v>47.456566735570703</v>
      </c>
      <c r="O657" s="47">
        <v>48.071763067136345</v>
      </c>
      <c r="P657" s="47">
        <v>50.10722445997925</v>
      </c>
      <c r="Q657" s="47">
        <v>48.814125459338662</v>
      </c>
      <c r="R657" s="47">
        <v>49.963951408124565</v>
      </c>
      <c r="S657" s="47">
        <v>50.486320862084156</v>
      </c>
      <c r="T657" s="47">
        <v>48.34177790902551</v>
      </c>
      <c r="U657" s="47">
        <v>47.912968794118058</v>
      </c>
      <c r="V657" s="47">
        <v>49.922650392426945</v>
      </c>
      <c r="W657" s="47">
        <v>45.544218159544393</v>
      </c>
      <c r="X657" s="47">
        <v>44.397253441772158</v>
      </c>
      <c r="Y657" s="47">
        <v>46.831059878082385</v>
      </c>
      <c r="Z657" s="47">
        <v>42.603468125102815</v>
      </c>
      <c r="AA657" s="50" t="s">
        <v>210</v>
      </c>
    </row>
    <row r="658" spans="1:31" s="5" customFormat="1" ht="26.25" x14ac:dyDescent="0.25">
      <c r="A658" s="194"/>
      <c r="B658" s="211" t="s">
        <v>177</v>
      </c>
      <c r="C658" s="13" t="s">
        <v>502</v>
      </c>
      <c r="D658" s="200" t="s">
        <v>80</v>
      </c>
      <c r="E658" s="87" t="s">
        <v>292</v>
      </c>
      <c r="F658" s="53">
        <f>((K658/L658)*100)-100</f>
        <v>1.1844331641285919</v>
      </c>
      <c r="G658" s="87" t="s">
        <v>294</v>
      </c>
      <c r="H658" s="53">
        <f>((K658/Y658)*100)-100</f>
        <v>23.758278145695357</v>
      </c>
      <c r="I658" s="96" t="str">
        <f>IF(H658&gt;0,"↑","↓")</f>
        <v>↑</v>
      </c>
      <c r="J658" s="96"/>
      <c r="K658" s="47">
        <v>59.8</v>
      </c>
      <c r="L658" s="47">
        <v>59.1</v>
      </c>
      <c r="M658" s="47">
        <v>57.5</v>
      </c>
      <c r="N658" s="47">
        <v>52.9</v>
      </c>
      <c r="O658" s="47">
        <v>55.78</v>
      </c>
      <c r="P658" s="47">
        <v>59.56</v>
      </c>
      <c r="Q658" s="47">
        <v>60.68</v>
      </c>
      <c r="R658" s="47">
        <v>56.47</v>
      </c>
      <c r="S658" s="47">
        <v>54.900000000000006</v>
      </c>
      <c r="T658" s="47">
        <v>53.120000000000005</v>
      </c>
      <c r="U658" s="47">
        <v>52.61</v>
      </c>
      <c r="V658" s="47">
        <v>49.900000000000006</v>
      </c>
      <c r="W658" s="47">
        <v>47.480000000000004</v>
      </c>
      <c r="X658" s="47">
        <v>47.660000000000004</v>
      </c>
      <c r="Y658" s="47">
        <v>48.32</v>
      </c>
      <c r="Z658" s="47" t="s">
        <v>210</v>
      </c>
      <c r="AA658" s="47" t="s">
        <v>210</v>
      </c>
      <c r="AC658" s="7"/>
      <c r="AD658" s="7"/>
      <c r="AE658" s="7"/>
    </row>
    <row r="659" spans="1:31" ht="15.75" x14ac:dyDescent="0.25">
      <c r="A659" s="194"/>
      <c r="B659" s="194"/>
      <c r="C659" s="99" t="s">
        <v>503</v>
      </c>
      <c r="D659" s="194"/>
      <c r="E659" s="87" t="s">
        <v>292</v>
      </c>
      <c r="F659" s="53">
        <f t="shared" ref="F659:F665" si="112">((K659/L659)*100)-100</f>
        <v>1.4975041597337793</v>
      </c>
      <c r="G659" s="87" t="s">
        <v>294</v>
      </c>
      <c r="H659" s="53"/>
      <c r="I659" s="58"/>
      <c r="J659" s="58"/>
      <c r="K659" s="58">
        <v>61</v>
      </c>
      <c r="L659" s="58">
        <v>60.1</v>
      </c>
      <c r="M659" s="58" t="s">
        <v>210</v>
      </c>
      <c r="N659" s="58">
        <v>54.9</v>
      </c>
      <c r="O659" s="58" t="s">
        <v>210</v>
      </c>
      <c r="P659" s="58" t="s">
        <v>210</v>
      </c>
      <c r="Q659" s="58" t="s">
        <v>210</v>
      </c>
      <c r="R659" s="58" t="s">
        <v>210</v>
      </c>
      <c r="S659" s="58" t="s">
        <v>210</v>
      </c>
      <c r="T659" s="58" t="s">
        <v>210</v>
      </c>
      <c r="U659" s="58" t="s">
        <v>210</v>
      </c>
      <c r="V659" s="58" t="s">
        <v>210</v>
      </c>
      <c r="W659" s="58" t="s">
        <v>210</v>
      </c>
      <c r="X659" s="58" t="s">
        <v>210</v>
      </c>
      <c r="Y659" s="58" t="s">
        <v>210</v>
      </c>
      <c r="Z659" s="58" t="s">
        <v>210</v>
      </c>
      <c r="AA659" s="58" t="s">
        <v>210</v>
      </c>
    </row>
    <row r="660" spans="1:31" ht="15.75" x14ac:dyDescent="0.25">
      <c r="A660" s="194"/>
      <c r="B660" s="194"/>
      <c r="C660" s="99" t="s">
        <v>504</v>
      </c>
      <c r="D660" s="194"/>
      <c r="E660" s="87" t="s">
        <v>292</v>
      </c>
      <c r="F660" s="53">
        <f t="shared" si="112"/>
        <v>-5.3225806451612954</v>
      </c>
      <c r="G660" s="97" t="str">
        <f t="shared" ref="G660:G665" si="113">IF(F660&gt;0,"↑","↓")</f>
        <v>↓</v>
      </c>
      <c r="H660" s="53"/>
      <c r="I660" s="58"/>
      <c r="J660" s="58"/>
      <c r="K660" s="58">
        <v>58.7</v>
      </c>
      <c r="L660" s="58">
        <v>62</v>
      </c>
      <c r="M660" s="58" t="s">
        <v>210</v>
      </c>
      <c r="N660" s="58">
        <v>50.9</v>
      </c>
      <c r="O660" s="58" t="s">
        <v>210</v>
      </c>
      <c r="P660" s="58" t="s">
        <v>210</v>
      </c>
      <c r="Q660" s="58" t="s">
        <v>210</v>
      </c>
      <c r="R660" s="58" t="s">
        <v>210</v>
      </c>
      <c r="S660" s="58" t="s">
        <v>210</v>
      </c>
      <c r="T660" s="58" t="s">
        <v>210</v>
      </c>
      <c r="U660" s="58" t="s">
        <v>210</v>
      </c>
      <c r="V660" s="58" t="s">
        <v>210</v>
      </c>
      <c r="W660" s="58" t="s">
        <v>210</v>
      </c>
      <c r="X660" s="58" t="s">
        <v>210</v>
      </c>
      <c r="Y660" s="58" t="s">
        <v>210</v>
      </c>
      <c r="Z660" s="58" t="s">
        <v>210</v>
      </c>
      <c r="AA660" s="58" t="s">
        <v>210</v>
      </c>
    </row>
    <row r="661" spans="1:31" ht="15.75" x14ac:dyDescent="0.25">
      <c r="A661" s="194"/>
      <c r="B661" s="194"/>
      <c r="C661" s="99" t="s">
        <v>505</v>
      </c>
      <c r="D661" s="194"/>
      <c r="E661" s="87" t="s">
        <v>292</v>
      </c>
      <c r="F661" s="53">
        <f t="shared" si="112"/>
        <v>21.072796934865906</v>
      </c>
      <c r="G661" s="96" t="str">
        <f t="shared" si="113"/>
        <v>↑</v>
      </c>
      <c r="H661" s="53"/>
      <c r="I661" s="58"/>
      <c r="J661" s="58"/>
      <c r="K661" s="58">
        <v>63.2</v>
      </c>
      <c r="L661" s="58">
        <v>52.2</v>
      </c>
      <c r="M661" s="58" t="s">
        <v>210</v>
      </c>
      <c r="N661" s="58">
        <v>56.2</v>
      </c>
      <c r="O661" s="58" t="s">
        <v>210</v>
      </c>
      <c r="P661" s="58" t="s">
        <v>210</v>
      </c>
      <c r="Q661" s="58" t="s">
        <v>210</v>
      </c>
      <c r="R661" s="58" t="s">
        <v>210</v>
      </c>
      <c r="S661" s="58" t="s">
        <v>210</v>
      </c>
      <c r="T661" s="58" t="s">
        <v>210</v>
      </c>
      <c r="U661" s="58" t="s">
        <v>210</v>
      </c>
      <c r="V661" s="58" t="s">
        <v>210</v>
      </c>
      <c r="W661" s="58" t="s">
        <v>210</v>
      </c>
      <c r="X661" s="58" t="s">
        <v>210</v>
      </c>
      <c r="Y661" s="58" t="s">
        <v>210</v>
      </c>
      <c r="Z661" s="58" t="s">
        <v>210</v>
      </c>
      <c r="AA661" s="58" t="s">
        <v>210</v>
      </c>
    </row>
    <row r="662" spans="1:31" ht="15.75" x14ac:dyDescent="0.25">
      <c r="A662" s="194"/>
      <c r="B662" s="194"/>
      <c r="C662" s="99" t="s">
        <v>506</v>
      </c>
      <c r="D662" s="194"/>
      <c r="E662" s="87" t="s">
        <v>292</v>
      </c>
      <c r="F662" s="53">
        <f t="shared" si="112"/>
        <v>-16.013628620102224</v>
      </c>
      <c r="G662" s="97" t="str">
        <f t="shared" si="113"/>
        <v>↓</v>
      </c>
      <c r="H662" s="53"/>
      <c r="I662" s="58"/>
      <c r="J662" s="58"/>
      <c r="K662" s="58">
        <v>49.3</v>
      </c>
      <c r="L662" s="58">
        <v>58.7</v>
      </c>
      <c r="M662" s="58" t="s">
        <v>210</v>
      </c>
      <c r="N662" s="58">
        <v>40.799999999999997</v>
      </c>
      <c r="O662" s="58" t="s">
        <v>210</v>
      </c>
      <c r="P662" s="58" t="s">
        <v>210</v>
      </c>
      <c r="Q662" s="58" t="s">
        <v>210</v>
      </c>
      <c r="R662" s="58" t="s">
        <v>210</v>
      </c>
      <c r="S662" s="58" t="s">
        <v>210</v>
      </c>
      <c r="T662" s="58" t="s">
        <v>210</v>
      </c>
      <c r="U662" s="58" t="s">
        <v>210</v>
      </c>
      <c r="V662" s="58" t="s">
        <v>210</v>
      </c>
      <c r="W662" s="58" t="s">
        <v>210</v>
      </c>
      <c r="X662" s="58" t="s">
        <v>210</v>
      </c>
      <c r="Y662" s="58" t="s">
        <v>210</v>
      </c>
      <c r="Z662" s="58" t="s">
        <v>210</v>
      </c>
      <c r="AA662" s="58" t="s">
        <v>210</v>
      </c>
    </row>
    <row r="663" spans="1:31" ht="15.75" x14ac:dyDescent="0.25">
      <c r="A663" s="194"/>
      <c r="B663" s="194"/>
      <c r="C663" s="99" t="s">
        <v>507</v>
      </c>
      <c r="D663" s="194"/>
      <c r="E663" s="87" t="s">
        <v>292</v>
      </c>
      <c r="F663" s="53">
        <f t="shared" si="112"/>
        <v>1.4134275618374375</v>
      </c>
      <c r="G663" s="87" t="s">
        <v>294</v>
      </c>
      <c r="H663" s="53"/>
      <c r="I663" s="58"/>
      <c r="J663" s="58"/>
      <c r="K663" s="58">
        <v>57.4</v>
      </c>
      <c r="L663" s="58">
        <v>56.6</v>
      </c>
      <c r="M663" s="58" t="s">
        <v>210</v>
      </c>
      <c r="N663" s="58">
        <v>49.1</v>
      </c>
      <c r="O663" s="58" t="s">
        <v>210</v>
      </c>
      <c r="P663" s="58" t="s">
        <v>210</v>
      </c>
      <c r="Q663" s="58" t="s">
        <v>210</v>
      </c>
      <c r="R663" s="58" t="s">
        <v>210</v>
      </c>
      <c r="S663" s="58" t="s">
        <v>210</v>
      </c>
      <c r="T663" s="58" t="s">
        <v>210</v>
      </c>
      <c r="U663" s="58" t="s">
        <v>210</v>
      </c>
      <c r="V663" s="58" t="s">
        <v>210</v>
      </c>
      <c r="W663" s="58" t="s">
        <v>210</v>
      </c>
      <c r="X663" s="58" t="s">
        <v>210</v>
      </c>
      <c r="Y663" s="58" t="s">
        <v>210</v>
      </c>
      <c r="Z663" s="58" t="s">
        <v>210</v>
      </c>
      <c r="AA663" s="58" t="s">
        <v>210</v>
      </c>
    </row>
    <row r="664" spans="1:31" ht="15.75" x14ac:dyDescent="0.25">
      <c r="A664" s="194"/>
      <c r="B664" s="194"/>
      <c r="C664" s="99" t="s">
        <v>508</v>
      </c>
      <c r="D664" s="194"/>
      <c r="E664" s="87" t="s">
        <v>292</v>
      </c>
      <c r="F664" s="53">
        <f t="shared" si="112"/>
        <v>1.8739352640545093</v>
      </c>
      <c r="G664" s="96" t="str">
        <f t="shared" si="113"/>
        <v>↑</v>
      </c>
      <c r="H664" s="53"/>
      <c r="I664" s="58"/>
      <c r="J664" s="58"/>
      <c r="K664" s="58">
        <v>59.8</v>
      </c>
      <c r="L664" s="58">
        <v>58.7</v>
      </c>
      <c r="M664" s="58" t="s">
        <v>210</v>
      </c>
      <c r="N664" s="58">
        <v>53.6</v>
      </c>
      <c r="O664" s="58" t="s">
        <v>210</v>
      </c>
      <c r="P664" s="58" t="s">
        <v>210</v>
      </c>
      <c r="Q664" s="58" t="s">
        <v>210</v>
      </c>
      <c r="R664" s="58" t="s">
        <v>210</v>
      </c>
      <c r="S664" s="58" t="s">
        <v>210</v>
      </c>
      <c r="T664" s="58" t="s">
        <v>210</v>
      </c>
      <c r="U664" s="58" t="s">
        <v>210</v>
      </c>
      <c r="V664" s="58" t="s">
        <v>210</v>
      </c>
      <c r="W664" s="58" t="s">
        <v>210</v>
      </c>
      <c r="X664" s="58" t="s">
        <v>210</v>
      </c>
      <c r="Y664" s="58" t="s">
        <v>210</v>
      </c>
      <c r="Z664" s="58" t="s">
        <v>210</v>
      </c>
      <c r="AA664" s="58" t="s">
        <v>210</v>
      </c>
    </row>
    <row r="665" spans="1:31" ht="15.75" x14ac:dyDescent="0.25">
      <c r="A665" s="194"/>
      <c r="B665" s="194"/>
      <c r="C665" s="99" t="s">
        <v>509</v>
      </c>
      <c r="D665" s="194"/>
      <c r="E665" s="87" t="s">
        <v>292</v>
      </c>
      <c r="F665" s="53">
        <f t="shared" si="112"/>
        <v>-3.3141210374639911</v>
      </c>
      <c r="G665" s="97" t="str">
        <f t="shared" si="113"/>
        <v>↓</v>
      </c>
      <c r="H665" s="53"/>
      <c r="I665" s="58"/>
      <c r="J665" s="58"/>
      <c r="K665" s="58">
        <v>67.099999999999994</v>
      </c>
      <c r="L665" s="58">
        <v>69.400000000000006</v>
      </c>
      <c r="M665" s="58" t="s">
        <v>210</v>
      </c>
      <c r="N665" s="58">
        <v>63.9</v>
      </c>
      <c r="O665" s="58" t="s">
        <v>210</v>
      </c>
      <c r="P665" s="58" t="s">
        <v>210</v>
      </c>
      <c r="Q665" s="58" t="s">
        <v>210</v>
      </c>
      <c r="R665" s="58" t="s">
        <v>210</v>
      </c>
      <c r="S665" s="58" t="s">
        <v>210</v>
      </c>
      <c r="T665" s="58" t="s">
        <v>210</v>
      </c>
      <c r="U665" s="58" t="s">
        <v>210</v>
      </c>
      <c r="V665" s="58" t="s">
        <v>210</v>
      </c>
      <c r="W665" s="58" t="s">
        <v>210</v>
      </c>
      <c r="X665" s="58" t="s">
        <v>210</v>
      </c>
      <c r="Y665" s="58" t="s">
        <v>210</v>
      </c>
      <c r="Z665" s="58" t="s">
        <v>210</v>
      </c>
      <c r="AA665" s="58" t="s">
        <v>210</v>
      </c>
    </row>
    <row r="666" spans="1:31" s="128" customFormat="1" ht="26.25" x14ac:dyDescent="0.25">
      <c r="A666" s="194"/>
      <c r="B666" s="194"/>
      <c r="C666" s="99" t="s">
        <v>428</v>
      </c>
      <c r="D666" s="194"/>
      <c r="E666" s="87" t="s">
        <v>292</v>
      </c>
      <c r="F666" s="53"/>
      <c r="G666" s="97"/>
      <c r="H666" s="53"/>
      <c r="I666" s="58"/>
      <c r="J666" s="58"/>
      <c r="K666" s="58">
        <v>62.8</v>
      </c>
      <c r="L666" s="58" t="s">
        <v>210</v>
      </c>
      <c r="M666" s="58" t="s">
        <v>210</v>
      </c>
      <c r="N666" s="58" t="s">
        <v>210</v>
      </c>
      <c r="O666" s="58" t="s">
        <v>210</v>
      </c>
      <c r="P666" s="58" t="s">
        <v>210</v>
      </c>
      <c r="Q666" s="58" t="s">
        <v>210</v>
      </c>
      <c r="R666" s="58" t="s">
        <v>210</v>
      </c>
      <c r="S666" s="58" t="s">
        <v>210</v>
      </c>
      <c r="T666" s="58" t="s">
        <v>210</v>
      </c>
      <c r="U666" s="58" t="s">
        <v>210</v>
      </c>
      <c r="V666" s="58" t="s">
        <v>210</v>
      </c>
      <c r="W666" s="58" t="s">
        <v>210</v>
      </c>
      <c r="X666" s="58" t="s">
        <v>210</v>
      </c>
      <c r="Y666" s="58" t="s">
        <v>210</v>
      </c>
      <c r="Z666" s="58" t="s">
        <v>210</v>
      </c>
      <c r="AA666" s="58" t="s">
        <v>210</v>
      </c>
    </row>
    <row r="667" spans="1:31" s="128" customFormat="1" ht="26.25" x14ac:dyDescent="0.25">
      <c r="A667" s="194"/>
      <c r="B667" s="194"/>
      <c r="C667" s="99" t="s">
        <v>429</v>
      </c>
      <c r="D667" s="194"/>
      <c r="E667" s="87" t="s">
        <v>292</v>
      </c>
      <c r="F667" s="53"/>
      <c r="G667" s="97"/>
      <c r="H667" s="53"/>
      <c r="I667" s="58"/>
      <c r="J667" s="58"/>
      <c r="K667" s="58">
        <v>60.5</v>
      </c>
      <c r="L667" s="58" t="s">
        <v>210</v>
      </c>
      <c r="M667" s="58" t="s">
        <v>210</v>
      </c>
      <c r="N667" s="58" t="s">
        <v>210</v>
      </c>
      <c r="O667" s="58" t="s">
        <v>210</v>
      </c>
      <c r="P667" s="58" t="s">
        <v>210</v>
      </c>
      <c r="Q667" s="58" t="s">
        <v>210</v>
      </c>
      <c r="R667" s="58" t="s">
        <v>210</v>
      </c>
      <c r="S667" s="58" t="s">
        <v>210</v>
      </c>
      <c r="T667" s="58" t="s">
        <v>210</v>
      </c>
      <c r="U667" s="58" t="s">
        <v>210</v>
      </c>
      <c r="V667" s="58" t="s">
        <v>210</v>
      </c>
      <c r="W667" s="58" t="s">
        <v>210</v>
      </c>
      <c r="X667" s="58" t="s">
        <v>210</v>
      </c>
      <c r="Y667" s="58" t="s">
        <v>210</v>
      </c>
      <c r="Z667" s="58" t="s">
        <v>210</v>
      </c>
      <c r="AA667" s="58" t="s">
        <v>210</v>
      </c>
    </row>
    <row r="668" spans="1:31" s="128" customFormat="1" ht="26.25" x14ac:dyDescent="0.25">
      <c r="A668" s="194"/>
      <c r="B668" s="194"/>
      <c r="C668" s="99" t="s">
        <v>430</v>
      </c>
      <c r="D668" s="194"/>
      <c r="E668" s="87" t="s">
        <v>292</v>
      </c>
      <c r="F668" s="53"/>
      <c r="G668" s="97"/>
      <c r="H668" s="38"/>
      <c r="I668" s="58"/>
      <c r="J668" s="58"/>
      <c r="K668" s="58">
        <v>66.900000000000006</v>
      </c>
      <c r="L668" s="58" t="s">
        <v>210</v>
      </c>
      <c r="M668" s="58" t="s">
        <v>210</v>
      </c>
      <c r="N668" s="58" t="s">
        <v>210</v>
      </c>
      <c r="O668" s="58" t="s">
        <v>210</v>
      </c>
      <c r="P668" s="58" t="s">
        <v>210</v>
      </c>
      <c r="Q668" s="58" t="s">
        <v>210</v>
      </c>
      <c r="R668" s="58" t="s">
        <v>210</v>
      </c>
      <c r="S668" s="58" t="s">
        <v>210</v>
      </c>
      <c r="T668" s="58" t="s">
        <v>210</v>
      </c>
      <c r="U668" s="58" t="s">
        <v>210</v>
      </c>
      <c r="V668" s="58" t="s">
        <v>210</v>
      </c>
      <c r="W668" s="58" t="s">
        <v>210</v>
      </c>
      <c r="X668" s="58" t="s">
        <v>210</v>
      </c>
      <c r="Y668" s="58" t="s">
        <v>210</v>
      </c>
      <c r="Z668" s="58" t="s">
        <v>210</v>
      </c>
      <c r="AA668" s="58" t="s">
        <v>210</v>
      </c>
    </row>
    <row r="669" spans="1:31" s="128" customFormat="1" ht="26.25" x14ac:dyDescent="0.25">
      <c r="A669" s="195"/>
      <c r="B669" s="195"/>
      <c r="C669" s="99" t="s">
        <v>431</v>
      </c>
      <c r="D669" s="195"/>
      <c r="E669" s="87" t="s">
        <v>292</v>
      </c>
      <c r="F669" s="53"/>
      <c r="G669" s="97"/>
      <c r="H669" s="39"/>
      <c r="I669" s="58"/>
      <c r="J669" s="58"/>
      <c r="K669" s="58">
        <v>70.099999999999994</v>
      </c>
      <c r="L669" s="58" t="s">
        <v>210</v>
      </c>
      <c r="M669" s="58" t="s">
        <v>210</v>
      </c>
      <c r="N669" s="58" t="s">
        <v>210</v>
      </c>
      <c r="O669" s="58" t="s">
        <v>210</v>
      </c>
      <c r="P669" s="58" t="s">
        <v>210</v>
      </c>
      <c r="Q669" s="58" t="s">
        <v>210</v>
      </c>
      <c r="R669" s="58" t="s">
        <v>210</v>
      </c>
      <c r="S669" s="58" t="s">
        <v>210</v>
      </c>
      <c r="T669" s="58" t="s">
        <v>210</v>
      </c>
      <c r="U669" s="58" t="s">
        <v>210</v>
      </c>
      <c r="V669" s="58" t="s">
        <v>210</v>
      </c>
      <c r="W669" s="58" t="s">
        <v>210</v>
      </c>
      <c r="X669" s="58" t="s">
        <v>210</v>
      </c>
      <c r="Y669" s="58" t="s">
        <v>210</v>
      </c>
      <c r="Z669" s="58" t="s">
        <v>210</v>
      </c>
      <c r="AA669" s="58" t="s">
        <v>210</v>
      </c>
    </row>
    <row r="670" spans="1:31" s="128" customFormat="1" ht="15.75" x14ac:dyDescent="0.25">
      <c r="A670" s="196" t="s">
        <v>357</v>
      </c>
      <c r="B670" s="232" t="s">
        <v>411</v>
      </c>
      <c r="C670" s="38" t="s">
        <v>416</v>
      </c>
      <c r="D670" s="233" t="s">
        <v>80</v>
      </c>
      <c r="E670" s="87" t="s">
        <v>292</v>
      </c>
      <c r="F670" s="53"/>
      <c r="G670" s="97"/>
      <c r="H670" s="39"/>
      <c r="I670" s="114"/>
      <c r="J670" s="114"/>
      <c r="K670" s="58">
        <v>58.2</v>
      </c>
      <c r="L670" s="58" t="s">
        <v>210</v>
      </c>
      <c r="M670" s="58" t="s">
        <v>210</v>
      </c>
      <c r="N670" s="58" t="s">
        <v>210</v>
      </c>
      <c r="O670" s="58" t="s">
        <v>210</v>
      </c>
      <c r="P670" s="58" t="s">
        <v>210</v>
      </c>
      <c r="Q670" s="58" t="s">
        <v>210</v>
      </c>
      <c r="R670" s="58" t="s">
        <v>210</v>
      </c>
      <c r="S670" s="58" t="s">
        <v>210</v>
      </c>
      <c r="T670" s="58" t="s">
        <v>210</v>
      </c>
      <c r="U670" s="58" t="s">
        <v>210</v>
      </c>
      <c r="V670" s="58" t="s">
        <v>210</v>
      </c>
      <c r="W670" s="58" t="s">
        <v>210</v>
      </c>
      <c r="X670" s="58" t="s">
        <v>210</v>
      </c>
      <c r="Y670" s="58" t="s">
        <v>210</v>
      </c>
      <c r="Z670" s="58" t="s">
        <v>210</v>
      </c>
      <c r="AA670" s="58" t="s">
        <v>210</v>
      </c>
    </row>
    <row r="671" spans="1:31" s="128" customFormat="1" ht="15.75" x14ac:dyDescent="0.25">
      <c r="A671" s="194"/>
      <c r="B671" s="194"/>
      <c r="C671" s="39" t="s">
        <v>42</v>
      </c>
      <c r="D671" s="209"/>
      <c r="E671" s="87" t="s">
        <v>292</v>
      </c>
      <c r="F671" s="53"/>
      <c r="G671" s="97"/>
      <c r="H671" s="39"/>
      <c r="I671" s="114"/>
      <c r="J671" s="114"/>
      <c r="K671" s="58">
        <v>58.3</v>
      </c>
      <c r="L671" s="58" t="s">
        <v>210</v>
      </c>
      <c r="M671" s="58" t="s">
        <v>210</v>
      </c>
      <c r="N671" s="58" t="s">
        <v>210</v>
      </c>
      <c r="O671" s="58" t="s">
        <v>210</v>
      </c>
      <c r="P671" s="58" t="s">
        <v>210</v>
      </c>
      <c r="Q671" s="58" t="s">
        <v>210</v>
      </c>
      <c r="R671" s="58" t="s">
        <v>210</v>
      </c>
      <c r="S671" s="58" t="s">
        <v>210</v>
      </c>
      <c r="T671" s="58" t="s">
        <v>210</v>
      </c>
      <c r="U671" s="58" t="s">
        <v>210</v>
      </c>
      <c r="V671" s="58" t="s">
        <v>210</v>
      </c>
      <c r="W671" s="58" t="s">
        <v>210</v>
      </c>
      <c r="X671" s="58" t="s">
        <v>210</v>
      </c>
      <c r="Y671" s="58" t="s">
        <v>210</v>
      </c>
      <c r="Z671" s="58" t="s">
        <v>210</v>
      </c>
      <c r="AA671" s="58" t="s">
        <v>210</v>
      </c>
    </row>
    <row r="672" spans="1:31" s="128" customFormat="1" ht="15.75" x14ac:dyDescent="0.25">
      <c r="A672" s="194"/>
      <c r="B672" s="194"/>
      <c r="C672" s="39" t="s">
        <v>43</v>
      </c>
      <c r="D672" s="209"/>
      <c r="E672" s="87" t="s">
        <v>292</v>
      </c>
      <c r="F672" s="53"/>
      <c r="G672" s="97"/>
      <c r="H672" s="39"/>
      <c r="I672" s="114"/>
      <c r="J672" s="114"/>
      <c r="K672" s="58">
        <v>58.1</v>
      </c>
      <c r="L672" s="58" t="s">
        <v>210</v>
      </c>
      <c r="M672" s="58" t="s">
        <v>210</v>
      </c>
      <c r="N672" s="58" t="s">
        <v>210</v>
      </c>
      <c r="O672" s="58" t="s">
        <v>210</v>
      </c>
      <c r="P672" s="58" t="s">
        <v>210</v>
      </c>
      <c r="Q672" s="58" t="s">
        <v>210</v>
      </c>
      <c r="R672" s="58" t="s">
        <v>210</v>
      </c>
      <c r="S672" s="58" t="s">
        <v>210</v>
      </c>
      <c r="T672" s="58" t="s">
        <v>210</v>
      </c>
      <c r="U672" s="58" t="s">
        <v>210</v>
      </c>
      <c r="V672" s="58" t="s">
        <v>210</v>
      </c>
      <c r="W672" s="58" t="s">
        <v>210</v>
      </c>
      <c r="X672" s="58" t="s">
        <v>210</v>
      </c>
      <c r="Y672" s="58" t="s">
        <v>210</v>
      </c>
      <c r="Z672" s="58" t="s">
        <v>210</v>
      </c>
      <c r="AA672" s="58" t="s">
        <v>210</v>
      </c>
    </row>
    <row r="673" spans="1:27" s="128" customFormat="1" ht="15.75" x14ac:dyDescent="0.25">
      <c r="A673" s="194"/>
      <c r="B673" s="194"/>
      <c r="C673" s="39" t="s">
        <v>1</v>
      </c>
      <c r="D673" s="209"/>
      <c r="E673" s="87" t="s">
        <v>292</v>
      </c>
      <c r="F673" s="53"/>
      <c r="G673" s="97"/>
      <c r="H673" s="39"/>
      <c r="I673" s="114"/>
      <c r="J673" s="114"/>
      <c r="K673" s="58">
        <v>56.7</v>
      </c>
      <c r="L673" s="58" t="s">
        <v>210</v>
      </c>
      <c r="M673" s="58" t="s">
        <v>210</v>
      </c>
      <c r="N673" s="58" t="s">
        <v>210</v>
      </c>
      <c r="O673" s="58" t="s">
        <v>210</v>
      </c>
      <c r="P673" s="58" t="s">
        <v>210</v>
      </c>
      <c r="Q673" s="58" t="s">
        <v>210</v>
      </c>
      <c r="R673" s="58" t="s">
        <v>210</v>
      </c>
      <c r="S673" s="58" t="s">
        <v>210</v>
      </c>
      <c r="T673" s="58" t="s">
        <v>210</v>
      </c>
      <c r="U673" s="58" t="s">
        <v>210</v>
      </c>
      <c r="V673" s="58" t="s">
        <v>210</v>
      </c>
      <c r="W673" s="58" t="s">
        <v>210</v>
      </c>
      <c r="X673" s="58" t="s">
        <v>210</v>
      </c>
      <c r="Y673" s="58" t="s">
        <v>210</v>
      </c>
      <c r="Z673" s="58" t="s">
        <v>210</v>
      </c>
      <c r="AA673" s="58" t="s">
        <v>210</v>
      </c>
    </row>
    <row r="674" spans="1:27" s="128" customFormat="1" ht="15.75" x14ac:dyDescent="0.25">
      <c r="A674" s="194"/>
      <c r="B674" s="194"/>
      <c r="C674" s="39" t="s">
        <v>4</v>
      </c>
      <c r="D674" s="209"/>
      <c r="E674" s="87" t="s">
        <v>292</v>
      </c>
      <c r="F674" s="53"/>
      <c r="G674" s="97"/>
      <c r="H674" s="39"/>
      <c r="I674" s="114"/>
      <c r="J674" s="114"/>
      <c r="K674" s="58">
        <v>70.599999999999994</v>
      </c>
      <c r="L674" s="58" t="s">
        <v>210</v>
      </c>
      <c r="M674" s="58" t="s">
        <v>210</v>
      </c>
      <c r="N674" s="58" t="s">
        <v>210</v>
      </c>
      <c r="O674" s="58" t="s">
        <v>210</v>
      </c>
      <c r="P674" s="58" t="s">
        <v>210</v>
      </c>
      <c r="Q674" s="58" t="s">
        <v>210</v>
      </c>
      <c r="R674" s="58" t="s">
        <v>210</v>
      </c>
      <c r="S674" s="58" t="s">
        <v>210</v>
      </c>
      <c r="T674" s="58" t="s">
        <v>210</v>
      </c>
      <c r="U674" s="58" t="s">
        <v>210</v>
      </c>
      <c r="V674" s="58" t="s">
        <v>210</v>
      </c>
      <c r="W674" s="58" t="s">
        <v>210</v>
      </c>
      <c r="X674" s="58" t="s">
        <v>210</v>
      </c>
      <c r="Y674" s="58" t="s">
        <v>210</v>
      </c>
      <c r="Z674" s="58" t="s">
        <v>210</v>
      </c>
      <c r="AA674" s="58" t="s">
        <v>210</v>
      </c>
    </row>
    <row r="675" spans="1:27" s="128" customFormat="1" ht="15.75" x14ac:dyDescent="0.25">
      <c r="A675" s="194"/>
      <c r="B675" s="194"/>
      <c r="C675" s="39" t="s">
        <v>260</v>
      </c>
      <c r="D675" s="209"/>
      <c r="E675" s="87" t="s">
        <v>292</v>
      </c>
      <c r="F675" s="53"/>
      <c r="G675" s="97"/>
      <c r="H675" s="39"/>
      <c r="I675" s="114"/>
      <c r="J675" s="114"/>
      <c r="K675" s="58">
        <v>55</v>
      </c>
      <c r="L675" s="58" t="s">
        <v>210</v>
      </c>
      <c r="M675" s="58" t="s">
        <v>210</v>
      </c>
      <c r="N675" s="58" t="s">
        <v>210</v>
      </c>
      <c r="O675" s="58" t="s">
        <v>210</v>
      </c>
      <c r="P675" s="58" t="s">
        <v>210</v>
      </c>
      <c r="Q675" s="58" t="s">
        <v>210</v>
      </c>
      <c r="R675" s="58" t="s">
        <v>210</v>
      </c>
      <c r="S675" s="58" t="s">
        <v>210</v>
      </c>
      <c r="T675" s="58" t="s">
        <v>210</v>
      </c>
      <c r="U675" s="58" t="s">
        <v>210</v>
      </c>
      <c r="V675" s="58" t="s">
        <v>210</v>
      </c>
      <c r="W675" s="58" t="s">
        <v>210</v>
      </c>
      <c r="X675" s="58" t="s">
        <v>210</v>
      </c>
      <c r="Y675" s="58" t="s">
        <v>210</v>
      </c>
      <c r="Z675" s="58" t="s">
        <v>210</v>
      </c>
      <c r="AA675" s="58" t="s">
        <v>210</v>
      </c>
    </row>
    <row r="676" spans="1:27" s="128" customFormat="1" ht="15.75" x14ac:dyDescent="0.25">
      <c r="A676" s="194"/>
      <c r="B676" s="194"/>
      <c r="C676" s="39" t="s">
        <v>261</v>
      </c>
      <c r="D676" s="209"/>
      <c r="E676" s="87" t="s">
        <v>292</v>
      </c>
      <c r="F676" s="53"/>
      <c r="G676" s="97"/>
      <c r="H676" s="39"/>
      <c r="I676" s="114"/>
      <c r="J676" s="114"/>
      <c r="K676" s="58">
        <v>60.1</v>
      </c>
      <c r="L676" s="58" t="s">
        <v>210</v>
      </c>
      <c r="M676" s="58" t="s">
        <v>210</v>
      </c>
      <c r="N676" s="58" t="s">
        <v>210</v>
      </c>
      <c r="O676" s="58" t="s">
        <v>210</v>
      </c>
      <c r="P676" s="58" t="s">
        <v>210</v>
      </c>
      <c r="Q676" s="58" t="s">
        <v>210</v>
      </c>
      <c r="R676" s="58" t="s">
        <v>210</v>
      </c>
      <c r="S676" s="58" t="s">
        <v>210</v>
      </c>
      <c r="T676" s="58" t="s">
        <v>210</v>
      </c>
      <c r="U676" s="58" t="s">
        <v>210</v>
      </c>
      <c r="V676" s="58" t="s">
        <v>210</v>
      </c>
      <c r="W676" s="58" t="s">
        <v>210</v>
      </c>
      <c r="X676" s="58" t="s">
        <v>210</v>
      </c>
      <c r="Y676" s="58" t="s">
        <v>210</v>
      </c>
      <c r="Z676" s="58" t="s">
        <v>210</v>
      </c>
      <c r="AA676" s="58" t="s">
        <v>210</v>
      </c>
    </row>
    <row r="677" spans="1:27" s="128" customFormat="1" ht="15.75" x14ac:dyDescent="0.25">
      <c r="A677" s="194"/>
      <c r="B677" s="194"/>
      <c r="C677" s="39" t="s">
        <v>262</v>
      </c>
      <c r="D677" s="209"/>
      <c r="E677" s="87" t="s">
        <v>292</v>
      </c>
      <c r="F677" s="53"/>
      <c r="G677" s="97"/>
      <c r="H677" s="39"/>
      <c r="I677" s="114"/>
      <c r="J677" s="114"/>
      <c r="K677" s="58">
        <v>55.9</v>
      </c>
      <c r="L677" s="58" t="s">
        <v>210</v>
      </c>
      <c r="M677" s="58" t="s">
        <v>210</v>
      </c>
      <c r="N677" s="58" t="s">
        <v>210</v>
      </c>
      <c r="O677" s="58" t="s">
        <v>210</v>
      </c>
      <c r="P677" s="58" t="s">
        <v>210</v>
      </c>
      <c r="Q677" s="58" t="s">
        <v>210</v>
      </c>
      <c r="R677" s="58" t="s">
        <v>210</v>
      </c>
      <c r="S677" s="58" t="s">
        <v>210</v>
      </c>
      <c r="T677" s="58" t="s">
        <v>210</v>
      </c>
      <c r="U677" s="58" t="s">
        <v>210</v>
      </c>
      <c r="V677" s="58" t="s">
        <v>210</v>
      </c>
      <c r="W677" s="58" t="s">
        <v>210</v>
      </c>
      <c r="X677" s="58" t="s">
        <v>210</v>
      </c>
      <c r="Y677" s="58" t="s">
        <v>210</v>
      </c>
      <c r="Z677" s="58" t="s">
        <v>210</v>
      </c>
      <c r="AA677" s="58" t="s">
        <v>210</v>
      </c>
    </row>
    <row r="678" spans="1:27" s="128" customFormat="1" ht="26.25" x14ac:dyDescent="0.25">
      <c r="A678" s="194"/>
      <c r="B678" s="194"/>
      <c r="C678" s="39" t="s">
        <v>429</v>
      </c>
      <c r="D678" s="209"/>
      <c r="E678" s="87" t="s">
        <v>292</v>
      </c>
      <c r="F678" s="53"/>
      <c r="G678" s="97"/>
      <c r="H678" s="39"/>
      <c r="I678" s="114"/>
      <c r="J678" s="114"/>
      <c r="K678" s="58">
        <v>56</v>
      </c>
      <c r="L678" s="58" t="s">
        <v>210</v>
      </c>
      <c r="M678" s="58" t="s">
        <v>210</v>
      </c>
      <c r="N678" s="58" t="s">
        <v>210</v>
      </c>
      <c r="O678" s="58" t="s">
        <v>210</v>
      </c>
      <c r="P678" s="58" t="s">
        <v>210</v>
      </c>
      <c r="Q678" s="58" t="s">
        <v>210</v>
      </c>
      <c r="R678" s="58" t="s">
        <v>210</v>
      </c>
      <c r="S678" s="58" t="s">
        <v>210</v>
      </c>
      <c r="T678" s="58" t="s">
        <v>210</v>
      </c>
      <c r="U678" s="58" t="s">
        <v>210</v>
      </c>
      <c r="V678" s="58" t="s">
        <v>210</v>
      </c>
      <c r="W678" s="58" t="s">
        <v>210</v>
      </c>
      <c r="X678" s="58" t="s">
        <v>210</v>
      </c>
      <c r="Y678" s="58" t="s">
        <v>210</v>
      </c>
      <c r="Z678" s="58" t="s">
        <v>210</v>
      </c>
      <c r="AA678" s="58" t="s">
        <v>210</v>
      </c>
    </row>
    <row r="679" spans="1:27" s="128" customFormat="1" ht="26.25" x14ac:dyDescent="0.25">
      <c r="A679" s="194"/>
      <c r="B679" s="194"/>
      <c r="C679" s="39" t="s">
        <v>430</v>
      </c>
      <c r="D679" s="209"/>
      <c r="E679" s="87" t="s">
        <v>292</v>
      </c>
      <c r="F679" s="53"/>
      <c r="G679" s="97"/>
      <c r="H679" s="39"/>
      <c r="I679" s="114"/>
      <c r="J679" s="114"/>
      <c r="K679" s="58">
        <v>56</v>
      </c>
      <c r="L679" s="58" t="s">
        <v>210</v>
      </c>
      <c r="M679" s="58" t="s">
        <v>210</v>
      </c>
      <c r="N679" s="58" t="s">
        <v>210</v>
      </c>
      <c r="O679" s="58" t="s">
        <v>210</v>
      </c>
      <c r="P679" s="58" t="s">
        <v>210</v>
      </c>
      <c r="Q679" s="58" t="s">
        <v>210</v>
      </c>
      <c r="R679" s="58" t="s">
        <v>210</v>
      </c>
      <c r="S679" s="58" t="s">
        <v>210</v>
      </c>
      <c r="T679" s="58" t="s">
        <v>210</v>
      </c>
      <c r="U679" s="58" t="s">
        <v>210</v>
      </c>
      <c r="V679" s="58" t="s">
        <v>210</v>
      </c>
      <c r="W679" s="58" t="s">
        <v>210</v>
      </c>
      <c r="X679" s="58" t="s">
        <v>210</v>
      </c>
      <c r="Y679" s="58" t="s">
        <v>210</v>
      </c>
      <c r="Z679" s="58" t="s">
        <v>210</v>
      </c>
      <c r="AA679" s="58" t="s">
        <v>210</v>
      </c>
    </row>
    <row r="680" spans="1:27" s="128" customFormat="1" ht="26.25" x14ac:dyDescent="0.25">
      <c r="A680" s="194"/>
      <c r="B680" s="195"/>
      <c r="C680" s="39" t="s">
        <v>431</v>
      </c>
      <c r="D680" s="209"/>
      <c r="E680" s="87" t="s">
        <v>292</v>
      </c>
      <c r="F680" s="53"/>
      <c r="G680" s="97"/>
      <c r="H680" s="53"/>
      <c r="I680" s="114"/>
      <c r="J680" s="114"/>
      <c r="K680" s="58">
        <v>67.5</v>
      </c>
      <c r="L680" s="58" t="s">
        <v>210</v>
      </c>
      <c r="M680" s="58" t="s">
        <v>210</v>
      </c>
      <c r="N680" s="58" t="s">
        <v>210</v>
      </c>
      <c r="O680" s="58" t="s">
        <v>210</v>
      </c>
      <c r="P680" s="58" t="s">
        <v>210</v>
      </c>
      <c r="Q680" s="58" t="s">
        <v>210</v>
      </c>
      <c r="R680" s="58" t="s">
        <v>210</v>
      </c>
      <c r="S680" s="58" t="s">
        <v>210</v>
      </c>
      <c r="T680" s="58" t="s">
        <v>210</v>
      </c>
      <c r="U680" s="58" t="s">
        <v>210</v>
      </c>
      <c r="V680" s="58" t="s">
        <v>210</v>
      </c>
      <c r="W680" s="58" t="s">
        <v>210</v>
      </c>
      <c r="X680" s="58" t="s">
        <v>210</v>
      </c>
      <c r="Y680" s="58" t="s">
        <v>210</v>
      </c>
      <c r="Z680" s="58" t="s">
        <v>210</v>
      </c>
      <c r="AA680" s="58" t="s">
        <v>210</v>
      </c>
    </row>
    <row r="681" spans="1:27" s="5" customFormat="1" ht="15.75" customHeight="1" x14ac:dyDescent="0.25">
      <c r="A681" s="194"/>
      <c r="B681" s="205" t="s">
        <v>412</v>
      </c>
      <c r="C681" s="38" t="s">
        <v>416</v>
      </c>
      <c r="D681" s="200" t="s">
        <v>80</v>
      </c>
      <c r="E681" s="87" t="s">
        <v>292</v>
      </c>
      <c r="F681" s="53">
        <f>((K681/L681)*100)-100</f>
        <v>-1.9323671497584485</v>
      </c>
      <c r="G681" s="87" t="s">
        <v>294</v>
      </c>
      <c r="H681" s="53">
        <f>((K681/Y681)*100)-100</f>
        <v>39.710942876806598</v>
      </c>
      <c r="I681" s="96" t="str">
        <f>IF(H681&gt;0,"↑","↓")</f>
        <v>↑</v>
      </c>
      <c r="J681" s="96"/>
      <c r="K681" s="47">
        <v>20.3</v>
      </c>
      <c r="L681" s="47">
        <v>20.7</v>
      </c>
      <c r="M681" s="47">
        <v>23.1</v>
      </c>
      <c r="N681" s="47">
        <v>19.899999999999999</v>
      </c>
      <c r="O681" s="47">
        <v>20.05</v>
      </c>
      <c r="P681" s="47">
        <v>18.850000000000001</v>
      </c>
      <c r="Q681" s="47">
        <v>18.12</v>
      </c>
      <c r="R681" s="47">
        <v>16.41</v>
      </c>
      <c r="S681" s="47">
        <v>14.38</v>
      </c>
      <c r="T681" s="47">
        <v>14.15</v>
      </c>
      <c r="U681" s="47">
        <v>14.42</v>
      </c>
      <c r="V681" s="47">
        <v>13.85</v>
      </c>
      <c r="W681" s="47">
        <v>15.48</v>
      </c>
      <c r="X681" s="47">
        <v>15.72</v>
      </c>
      <c r="Y681" s="47">
        <v>14.53</v>
      </c>
      <c r="Z681" s="47" t="s">
        <v>210</v>
      </c>
      <c r="AA681" s="47" t="s">
        <v>210</v>
      </c>
    </row>
    <row r="682" spans="1:27" s="128" customFormat="1" ht="15.75" x14ac:dyDescent="0.25">
      <c r="A682" s="194"/>
      <c r="B682" s="194"/>
      <c r="C682" s="39" t="s">
        <v>42</v>
      </c>
      <c r="D682" s="194" t="s">
        <v>80</v>
      </c>
      <c r="E682" s="87" t="s">
        <v>292</v>
      </c>
      <c r="F682" s="53">
        <f t="shared" ref="F682:F688" si="114">((K682/L682)*100)-100</f>
        <v>-2.2831050228310517</v>
      </c>
      <c r="G682" s="87" t="s">
        <v>294</v>
      </c>
      <c r="H682" s="53"/>
      <c r="I682" s="87"/>
      <c r="J682" s="87"/>
      <c r="K682" s="58">
        <v>21.4</v>
      </c>
      <c r="L682" s="58">
        <v>21.9</v>
      </c>
      <c r="M682" s="58" t="s">
        <v>210</v>
      </c>
      <c r="N682" s="58">
        <v>21.6</v>
      </c>
      <c r="O682" s="58" t="s">
        <v>210</v>
      </c>
      <c r="P682" s="58" t="s">
        <v>210</v>
      </c>
      <c r="Q682" s="58" t="s">
        <v>210</v>
      </c>
      <c r="R682" s="58" t="s">
        <v>210</v>
      </c>
      <c r="S682" s="58" t="s">
        <v>210</v>
      </c>
      <c r="T682" s="58" t="s">
        <v>210</v>
      </c>
      <c r="U682" s="58" t="s">
        <v>210</v>
      </c>
      <c r="V682" s="58" t="s">
        <v>210</v>
      </c>
      <c r="W682" s="58" t="s">
        <v>210</v>
      </c>
      <c r="X682" s="58" t="s">
        <v>210</v>
      </c>
      <c r="Y682" s="58" t="s">
        <v>210</v>
      </c>
      <c r="Z682" s="58" t="s">
        <v>210</v>
      </c>
      <c r="AA682" s="58" t="s">
        <v>210</v>
      </c>
    </row>
    <row r="683" spans="1:27" s="128" customFormat="1" ht="15.75" x14ac:dyDescent="0.25">
      <c r="A683" s="194"/>
      <c r="B683" s="194"/>
      <c r="C683" s="39" t="s">
        <v>43</v>
      </c>
      <c r="D683" s="194" t="s">
        <v>80</v>
      </c>
      <c r="E683" s="87" t="s">
        <v>292</v>
      </c>
      <c r="F683" s="53">
        <f t="shared" si="114"/>
        <v>-2.5510204081632679</v>
      </c>
      <c r="G683" s="87" t="s">
        <v>294</v>
      </c>
      <c r="H683" s="53"/>
      <c r="I683" s="87"/>
      <c r="J683" s="87"/>
      <c r="K683" s="58">
        <v>19.100000000000001</v>
      </c>
      <c r="L683" s="58">
        <v>19.600000000000001</v>
      </c>
      <c r="M683" s="58" t="s">
        <v>210</v>
      </c>
      <c r="N683" s="58">
        <v>18.3</v>
      </c>
      <c r="O683" s="58" t="s">
        <v>210</v>
      </c>
      <c r="P683" s="58" t="s">
        <v>210</v>
      </c>
      <c r="Q683" s="58" t="s">
        <v>210</v>
      </c>
      <c r="R683" s="58" t="s">
        <v>210</v>
      </c>
      <c r="S683" s="58" t="s">
        <v>210</v>
      </c>
      <c r="T683" s="58" t="s">
        <v>210</v>
      </c>
      <c r="U683" s="58" t="s">
        <v>210</v>
      </c>
      <c r="V683" s="58" t="s">
        <v>210</v>
      </c>
      <c r="W683" s="58" t="s">
        <v>210</v>
      </c>
      <c r="X683" s="58" t="s">
        <v>210</v>
      </c>
      <c r="Y683" s="58" t="s">
        <v>210</v>
      </c>
      <c r="Z683" s="58" t="s">
        <v>210</v>
      </c>
      <c r="AA683" s="58" t="s">
        <v>210</v>
      </c>
    </row>
    <row r="684" spans="1:27" s="128" customFormat="1" ht="15.75" x14ac:dyDescent="0.25">
      <c r="A684" s="194"/>
      <c r="B684" s="194"/>
      <c r="C684" s="39" t="s">
        <v>1</v>
      </c>
      <c r="D684" s="194" t="s">
        <v>80</v>
      </c>
      <c r="E684" s="87" t="s">
        <v>292</v>
      </c>
      <c r="F684" s="53">
        <f t="shared" si="114"/>
        <v>0.83682008368202787</v>
      </c>
      <c r="G684" s="87" t="s">
        <v>294</v>
      </c>
      <c r="H684" s="53"/>
      <c r="I684" s="87"/>
      <c r="J684" s="87"/>
      <c r="K684" s="58">
        <v>24.1</v>
      </c>
      <c r="L684" s="58">
        <v>23.9</v>
      </c>
      <c r="M684" s="58" t="s">
        <v>210</v>
      </c>
      <c r="N684" s="58">
        <v>22.8</v>
      </c>
      <c r="O684" s="58" t="s">
        <v>210</v>
      </c>
      <c r="P684" s="58" t="s">
        <v>210</v>
      </c>
      <c r="Q684" s="58" t="s">
        <v>210</v>
      </c>
      <c r="R684" s="58" t="s">
        <v>210</v>
      </c>
      <c r="S684" s="58" t="s">
        <v>210</v>
      </c>
      <c r="T684" s="58" t="s">
        <v>210</v>
      </c>
      <c r="U684" s="58" t="s">
        <v>210</v>
      </c>
      <c r="V684" s="58" t="s">
        <v>210</v>
      </c>
      <c r="W684" s="58" t="s">
        <v>210</v>
      </c>
      <c r="X684" s="58" t="s">
        <v>210</v>
      </c>
      <c r="Y684" s="58" t="s">
        <v>210</v>
      </c>
      <c r="Z684" s="58" t="s">
        <v>210</v>
      </c>
      <c r="AA684" s="58" t="s">
        <v>210</v>
      </c>
    </row>
    <row r="685" spans="1:27" s="128" customFormat="1" ht="15.75" x14ac:dyDescent="0.25">
      <c r="A685" s="194"/>
      <c r="B685" s="194"/>
      <c r="C685" s="39" t="s">
        <v>4</v>
      </c>
      <c r="D685" s="194" t="s">
        <v>80</v>
      </c>
      <c r="E685" s="87" t="s">
        <v>292</v>
      </c>
      <c r="F685" s="53">
        <f t="shared" si="114"/>
        <v>-27.27272727272728</v>
      </c>
      <c r="G685" s="97" t="str">
        <f t="shared" ref="G685:G686" si="115">IF(F685&gt;0,"↑","↓")</f>
        <v>↓</v>
      </c>
      <c r="H685" s="53"/>
      <c r="I685" s="87"/>
      <c r="J685" s="87"/>
      <c r="K685" s="58">
        <v>5.6</v>
      </c>
      <c r="L685" s="58">
        <v>7.7</v>
      </c>
      <c r="M685" s="58" t="s">
        <v>210</v>
      </c>
      <c r="N685" s="58">
        <v>7.7</v>
      </c>
      <c r="O685" s="58" t="s">
        <v>210</v>
      </c>
      <c r="P685" s="58" t="s">
        <v>210</v>
      </c>
      <c r="Q685" s="58" t="s">
        <v>210</v>
      </c>
      <c r="R685" s="58" t="s">
        <v>210</v>
      </c>
      <c r="S685" s="58" t="s">
        <v>210</v>
      </c>
      <c r="T685" s="58" t="s">
        <v>210</v>
      </c>
      <c r="U685" s="58" t="s">
        <v>210</v>
      </c>
      <c r="V685" s="58" t="s">
        <v>210</v>
      </c>
      <c r="W685" s="58" t="s">
        <v>210</v>
      </c>
      <c r="X685" s="58" t="s">
        <v>210</v>
      </c>
      <c r="Y685" s="58" t="s">
        <v>210</v>
      </c>
      <c r="Z685" s="58" t="s">
        <v>210</v>
      </c>
      <c r="AA685" s="58" t="s">
        <v>210</v>
      </c>
    </row>
    <row r="686" spans="1:27" s="128" customFormat="1" ht="15.75" x14ac:dyDescent="0.25">
      <c r="A686" s="194"/>
      <c r="B686" s="194"/>
      <c r="C686" s="39" t="s">
        <v>260</v>
      </c>
      <c r="D686" s="194" t="s">
        <v>80</v>
      </c>
      <c r="E686" s="87" t="s">
        <v>292</v>
      </c>
      <c r="F686" s="53">
        <f t="shared" si="114"/>
        <v>-4.4052863436123317</v>
      </c>
      <c r="G686" s="97" t="str">
        <f t="shared" si="115"/>
        <v>↓</v>
      </c>
      <c r="H686" s="53"/>
      <c r="I686" s="87"/>
      <c r="J686" s="87"/>
      <c r="K686" s="58">
        <v>21.7</v>
      </c>
      <c r="L686" s="58">
        <v>22.7</v>
      </c>
      <c r="M686" s="58" t="s">
        <v>210</v>
      </c>
      <c r="N686" s="58">
        <v>21</v>
      </c>
      <c r="O686" s="58" t="s">
        <v>210</v>
      </c>
      <c r="P686" s="58" t="s">
        <v>210</v>
      </c>
      <c r="Q686" s="58" t="s">
        <v>210</v>
      </c>
      <c r="R686" s="58" t="s">
        <v>210</v>
      </c>
      <c r="S686" s="58" t="s">
        <v>210</v>
      </c>
      <c r="T686" s="58" t="s">
        <v>210</v>
      </c>
      <c r="U686" s="58" t="s">
        <v>210</v>
      </c>
      <c r="V686" s="58" t="s">
        <v>210</v>
      </c>
      <c r="W686" s="58" t="s">
        <v>210</v>
      </c>
      <c r="X686" s="58" t="s">
        <v>210</v>
      </c>
      <c r="Y686" s="58" t="s">
        <v>210</v>
      </c>
      <c r="Z686" s="58" t="s">
        <v>210</v>
      </c>
      <c r="AA686" s="58" t="s">
        <v>210</v>
      </c>
    </row>
    <row r="687" spans="1:27" s="128" customFormat="1" ht="15.75" x14ac:dyDescent="0.25">
      <c r="A687" s="194"/>
      <c r="B687" s="194"/>
      <c r="C687" s="39" t="s">
        <v>261</v>
      </c>
      <c r="D687" s="194" t="s">
        <v>80</v>
      </c>
      <c r="E687" s="87" t="s">
        <v>292</v>
      </c>
      <c r="F687" s="53">
        <f t="shared" si="114"/>
        <v>1.5000000000000142</v>
      </c>
      <c r="G687" s="87" t="s">
        <v>294</v>
      </c>
      <c r="H687" s="53"/>
      <c r="I687" s="87"/>
      <c r="J687" s="87"/>
      <c r="K687" s="58">
        <v>20.3</v>
      </c>
      <c r="L687" s="58">
        <v>20</v>
      </c>
      <c r="M687" s="58" t="s">
        <v>210</v>
      </c>
      <c r="N687" s="58">
        <v>19.7</v>
      </c>
      <c r="O687" s="58" t="s">
        <v>210</v>
      </c>
      <c r="P687" s="58" t="s">
        <v>210</v>
      </c>
      <c r="Q687" s="58" t="s">
        <v>210</v>
      </c>
      <c r="R687" s="58" t="s">
        <v>210</v>
      </c>
      <c r="S687" s="58" t="s">
        <v>210</v>
      </c>
      <c r="T687" s="58" t="s">
        <v>210</v>
      </c>
      <c r="U687" s="58" t="s">
        <v>210</v>
      </c>
      <c r="V687" s="58" t="s">
        <v>210</v>
      </c>
      <c r="W687" s="58" t="s">
        <v>210</v>
      </c>
      <c r="X687" s="58" t="s">
        <v>210</v>
      </c>
      <c r="Y687" s="58" t="s">
        <v>210</v>
      </c>
      <c r="Z687" s="58" t="s">
        <v>210</v>
      </c>
      <c r="AA687" s="58" t="s">
        <v>210</v>
      </c>
    </row>
    <row r="688" spans="1:27" s="128" customFormat="1" ht="15.75" x14ac:dyDescent="0.25">
      <c r="A688" s="194"/>
      <c r="B688" s="194"/>
      <c r="C688" s="39" t="s">
        <v>262</v>
      </c>
      <c r="D688" s="194" t="s">
        <v>80</v>
      </c>
      <c r="E688" s="87" t="s">
        <v>292</v>
      </c>
      <c r="F688" s="53">
        <f t="shared" si="114"/>
        <v>1.2903225806451672</v>
      </c>
      <c r="G688" s="87" t="s">
        <v>294</v>
      </c>
      <c r="H688" s="53"/>
      <c r="I688" s="87"/>
      <c r="J688" s="87"/>
      <c r="K688" s="58">
        <v>15.7</v>
      </c>
      <c r="L688" s="58">
        <v>15.5</v>
      </c>
      <c r="M688" s="58" t="s">
        <v>210</v>
      </c>
      <c r="N688" s="58">
        <v>16.399999999999999</v>
      </c>
      <c r="O688" s="58" t="s">
        <v>210</v>
      </c>
      <c r="P688" s="58" t="s">
        <v>210</v>
      </c>
      <c r="Q688" s="58" t="s">
        <v>210</v>
      </c>
      <c r="R688" s="58" t="s">
        <v>210</v>
      </c>
      <c r="S688" s="58" t="s">
        <v>210</v>
      </c>
      <c r="T688" s="58" t="s">
        <v>210</v>
      </c>
      <c r="U688" s="58" t="s">
        <v>210</v>
      </c>
      <c r="V688" s="58" t="s">
        <v>210</v>
      </c>
      <c r="W688" s="58" t="s">
        <v>210</v>
      </c>
      <c r="X688" s="58" t="s">
        <v>210</v>
      </c>
      <c r="Y688" s="58" t="s">
        <v>210</v>
      </c>
      <c r="Z688" s="58" t="s">
        <v>210</v>
      </c>
      <c r="AA688" s="58" t="s">
        <v>210</v>
      </c>
    </row>
    <row r="689" spans="1:27" s="128" customFormat="1" ht="26.25" x14ac:dyDescent="0.25">
      <c r="A689" s="194"/>
      <c r="B689" s="194"/>
      <c r="C689" s="39" t="s">
        <v>428</v>
      </c>
      <c r="D689" s="194"/>
      <c r="E689" s="87" t="s">
        <v>292</v>
      </c>
      <c r="F689" s="53"/>
      <c r="G689" s="87"/>
      <c r="H689" s="53"/>
      <c r="I689" s="87"/>
      <c r="J689" s="87"/>
      <c r="K689" s="58">
        <v>23.8</v>
      </c>
      <c r="L689" s="58" t="s">
        <v>210</v>
      </c>
      <c r="M689" s="58" t="s">
        <v>210</v>
      </c>
      <c r="N689" s="58" t="s">
        <v>210</v>
      </c>
      <c r="O689" s="58" t="s">
        <v>210</v>
      </c>
      <c r="P689" s="58" t="s">
        <v>210</v>
      </c>
      <c r="Q689" s="58" t="s">
        <v>210</v>
      </c>
      <c r="R689" s="58" t="s">
        <v>210</v>
      </c>
      <c r="S689" s="58" t="s">
        <v>210</v>
      </c>
      <c r="T689" s="58" t="s">
        <v>210</v>
      </c>
      <c r="U689" s="58" t="s">
        <v>210</v>
      </c>
      <c r="V689" s="58" t="s">
        <v>210</v>
      </c>
      <c r="W689" s="58" t="s">
        <v>210</v>
      </c>
      <c r="X689" s="58" t="s">
        <v>210</v>
      </c>
      <c r="Y689" s="58" t="s">
        <v>210</v>
      </c>
      <c r="Z689" s="58" t="s">
        <v>210</v>
      </c>
      <c r="AA689" s="58" t="s">
        <v>210</v>
      </c>
    </row>
    <row r="690" spans="1:27" s="128" customFormat="1" ht="26.25" x14ac:dyDescent="0.25">
      <c r="A690" s="194"/>
      <c r="B690" s="194"/>
      <c r="C690" s="39" t="s">
        <v>429</v>
      </c>
      <c r="D690" s="194"/>
      <c r="E690" s="87" t="s">
        <v>292</v>
      </c>
      <c r="F690" s="53"/>
      <c r="G690" s="87"/>
      <c r="H690" s="53"/>
      <c r="I690" s="87"/>
      <c r="J690" s="87"/>
      <c r="K690" s="58">
        <v>19.8</v>
      </c>
      <c r="L690" s="58" t="s">
        <v>210</v>
      </c>
      <c r="M690" s="58" t="s">
        <v>210</v>
      </c>
      <c r="N690" s="58" t="s">
        <v>210</v>
      </c>
      <c r="O690" s="58" t="s">
        <v>210</v>
      </c>
      <c r="P690" s="58" t="s">
        <v>210</v>
      </c>
      <c r="Q690" s="58" t="s">
        <v>210</v>
      </c>
      <c r="R690" s="58" t="s">
        <v>210</v>
      </c>
      <c r="S690" s="58" t="s">
        <v>210</v>
      </c>
      <c r="T690" s="58" t="s">
        <v>210</v>
      </c>
      <c r="U690" s="58" t="s">
        <v>210</v>
      </c>
      <c r="V690" s="58" t="s">
        <v>210</v>
      </c>
      <c r="W690" s="58" t="s">
        <v>210</v>
      </c>
      <c r="X690" s="58" t="s">
        <v>210</v>
      </c>
      <c r="Y690" s="58" t="s">
        <v>210</v>
      </c>
      <c r="Z690" s="58" t="s">
        <v>210</v>
      </c>
      <c r="AA690" s="58" t="s">
        <v>210</v>
      </c>
    </row>
    <row r="691" spans="1:27" s="128" customFormat="1" ht="26.25" x14ac:dyDescent="0.25">
      <c r="A691" s="194"/>
      <c r="B691" s="194"/>
      <c r="C691" s="39" t="s">
        <v>430</v>
      </c>
      <c r="D691" s="194"/>
      <c r="E691" s="87" t="s">
        <v>292</v>
      </c>
      <c r="F691" s="53"/>
      <c r="G691" s="87"/>
      <c r="H691" s="53"/>
      <c r="I691" s="87"/>
      <c r="J691" s="87"/>
      <c r="K691" s="58">
        <v>31.8</v>
      </c>
      <c r="L691" s="58" t="s">
        <v>210</v>
      </c>
      <c r="M691" s="58" t="s">
        <v>210</v>
      </c>
      <c r="N691" s="58" t="s">
        <v>210</v>
      </c>
      <c r="O691" s="58" t="s">
        <v>210</v>
      </c>
      <c r="P691" s="58" t="s">
        <v>210</v>
      </c>
      <c r="Q691" s="58" t="s">
        <v>210</v>
      </c>
      <c r="R691" s="58" t="s">
        <v>210</v>
      </c>
      <c r="S691" s="58" t="s">
        <v>210</v>
      </c>
      <c r="T691" s="58" t="s">
        <v>210</v>
      </c>
      <c r="U691" s="58" t="s">
        <v>210</v>
      </c>
      <c r="V691" s="58" t="s">
        <v>210</v>
      </c>
      <c r="W691" s="58" t="s">
        <v>210</v>
      </c>
      <c r="X691" s="58" t="s">
        <v>210</v>
      </c>
      <c r="Y691" s="58" t="s">
        <v>210</v>
      </c>
      <c r="Z691" s="58" t="s">
        <v>210</v>
      </c>
      <c r="AA691" s="58" t="s">
        <v>210</v>
      </c>
    </row>
    <row r="692" spans="1:27" s="128" customFormat="1" ht="26.25" x14ac:dyDescent="0.25">
      <c r="A692" s="195"/>
      <c r="B692" s="195"/>
      <c r="C692" s="39" t="s">
        <v>431</v>
      </c>
      <c r="D692" s="195"/>
      <c r="E692" s="87" t="s">
        <v>292</v>
      </c>
      <c r="F692" s="53"/>
      <c r="G692" s="87"/>
      <c r="H692" s="53"/>
      <c r="I692" s="87"/>
      <c r="J692" s="87"/>
      <c r="K692" s="58">
        <v>31.7</v>
      </c>
      <c r="L692" s="58" t="s">
        <v>210</v>
      </c>
      <c r="M692" s="58" t="s">
        <v>210</v>
      </c>
      <c r="N692" s="58" t="s">
        <v>210</v>
      </c>
      <c r="O692" s="58" t="s">
        <v>210</v>
      </c>
      <c r="P692" s="58" t="s">
        <v>210</v>
      </c>
      <c r="Q692" s="58" t="s">
        <v>210</v>
      </c>
      <c r="R692" s="58" t="s">
        <v>210</v>
      </c>
      <c r="S692" s="58" t="s">
        <v>210</v>
      </c>
      <c r="T692" s="58" t="s">
        <v>210</v>
      </c>
      <c r="U692" s="58" t="s">
        <v>210</v>
      </c>
      <c r="V692" s="58" t="s">
        <v>210</v>
      </c>
      <c r="W692" s="58" t="s">
        <v>210</v>
      </c>
      <c r="X692" s="58" t="s">
        <v>210</v>
      </c>
      <c r="Y692" s="58" t="s">
        <v>210</v>
      </c>
      <c r="Z692" s="58" t="s">
        <v>210</v>
      </c>
      <c r="AA692" s="58" t="s">
        <v>210</v>
      </c>
    </row>
    <row r="693" spans="1:27" s="166" customFormat="1" ht="15.75" x14ac:dyDescent="0.25">
      <c r="A693" s="191" t="s">
        <v>358</v>
      </c>
      <c r="B693" s="201" t="s">
        <v>395</v>
      </c>
      <c r="C693" s="16" t="s">
        <v>0</v>
      </c>
      <c r="D693" s="231" t="s">
        <v>385</v>
      </c>
      <c r="E693" s="87" t="s">
        <v>292</v>
      </c>
      <c r="F693" s="53">
        <f>((K693/L693)*100)-100</f>
        <v>2.8016438706398645</v>
      </c>
      <c r="G693" s="96" t="str">
        <f>IF(F693&gt;0,"↑","↓")</f>
        <v>↑</v>
      </c>
      <c r="H693" s="53"/>
      <c r="I693" s="96"/>
      <c r="J693" s="96"/>
      <c r="K693" s="47">
        <v>199.45063300000001</v>
      </c>
      <c r="L693" s="47">
        <v>194.01502300000001</v>
      </c>
      <c r="M693" s="47">
        <v>188.26271299999999</v>
      </c>
      <c r="N693" s="47">
        <v>180.79389900000001</v>
      </c>
      <c r="O693" s="47">
        <v>172.624032</v>
      </c>
      <c r="P693" s="58" t="s">
        <v>210</v>
      </c>
      <c r="Q693" s="58" t="s">
        <v>210</v>
      </c>
      <c r="R693" s="58" t="s">
        <v>210</v>
      </c>
      <c r="S693" s="58" t="s">
        <v>210</v>
      </c>
      <c r="T693" s="58" t="s">
        <v>210</v>
      </c>
      <c r="U693" s="58" t="s">
        <v>210</v>
      </c>
      <c r="V693" s="58" t="s">
        <v>210</v>
      </c>
      <c r="W693" s="58" t="s">
        <v>210</v>
      </c>
      <c r="X693" s="58" t="s">
        <v>210</v>
      </c>
      <c r="Y693" s="58" t="s">
        <v>210</v>
      </c>
      <c r="Z693" s="58" t="s">
        <v>210</v>
      </c>
      <c r="AA693" s="58" t="s">
        <v>210</v>
      </c>
    </row>
    <row r="694" spans="1:27" s="166" customFormat="1" ht="15.75" x14ac:dyDescent="0.25">
      <c r="A694" s="192"/>
      <c r="B694" s="194"/>
      <c r="C694" s="16" t="s">
        <v>361</v>
      </c>
      <c r="D694" s="194"/>
      <c r="E694" s="87" t="s">
        <v>292</v>
      </c>
      <c r="F694" s="53">
        <f>((K694/L694)*100)-100</f>
        <v>3.6632457571172239</v>
      </c>
      <c r="G694" s="96" t="str">
        <f>IF(F694&gt;0,"↑","↓")</f>
        <v>↑</v>
      </c>
      <c r="H694" s="53"/>
      <c r="I694" s="96"/>
      <c r="J694" s="96"/>
      <c r="K694" s="47">
        <v>40.057313000000001</v>
      </c>
      <c r="L694" s="47">
        <v>38.641770000000001</v>
      </c>
      <c r="M694" s="47">
        <v>38.217467999999997</v>
      </c>
      <c r="N694" s="47">
        <v>37.714247999999998</v>
      </c>
      <c r="O694" s="47">
        <v>36.983013</v>
      </c>
      <c r="P694" s="58" t="s">
        <v>210</v>
      </c>
      <c r="Q694" s="58" t="s">
        <v>210</v>
      </c>
      <c r="R694" s="58" t="s">
        <v>210</v>
      </c>
      <c r="S694" s="58" t="s">
        <v>210</v>
      </c>
      <c r="T694" s="58" t="s">
        <v>210</v>
      </c>
      <c r="U694" s="58" t="s">
        <v>210</v>
      </c>
      <c r="V694" s="58" t="s">
        <v>210</v>
      </c>
      <c r="W694" s="58" t="s">
        <v>210</v>
      </c>
      <c r="X694" s="58" t="s">
        <v>210</v>
      </c>
      <c r="Y694" s="58" t="s">
        <v>210</v>
      </c>
      <c r="Z694" s="58" t="s">
        <v>210</v>
      </c>
      <c r="AA694" s="58" t="s">
        <v>210</v>
      </c>
    </row>
    <row r="695" spans="1:27" s="166" customFormat="1" ht="15.75" x14ac:dyDescent="0.25">
      <c r="A695" s="192"/>
      <c r="B695" s="194"/>
      <c r="C695" s="16" t="s">
        <v>360</v>
      </c>
      <c r="D695" s="194"/>
      <c r="E695" s="87" t="s">
        <v>292</v>
      </c>
      <c r="F695" s="53">
        <f>((K695/L695)*100)-100</f>
        <v>2.5873610305372097</v>
      </c>
      <c r="G695" s="96" t="str">
        <f>IF(F695&gt;0,"↑","↓")</f>
        <v>↑</v>
      </c>
      <c r="H695" s="53"/>
      <c r="I695" s="96"/>
      <c r="J695" s="96"/>
      <c r="K695" s="47">
        <v>159.39331999999999</v>
      </c>
      <c r="L695" s="47">
        <v>155.37325300000001</v>
      </c>
      <c r="M695" s="47">
        <v>150.04524499999999</v>
      </c>
      <c r="N695" s="47">
        <v>143.07965100000001</v>
      </c>
      <c r="O695" s="47">
        <v>135.641019</v>
      </c>
      <c r="P695" s="58" t="s">
        <v>210</v>
      </c>
      <c r="Q695" s="58" t="s">
        <v>210</v>
      </c>
      <c r="R695" s="58" t="s">
        <v>210</v>
      </c>
      <c r="S695" s="58" t="s">
        <v>210</v>
      </c>
      <c r="T695" s="58" t="s">
        <v>210</v>
      </c>
      <c r="U695" s="58" t="s">
        <v>210</v>
      </c>
      <c r="V695" s="58" t="s">
        <v>210</v>
      </c>
      <c r="W695" s="58" t="s">
        <v>210</v>
      </c>
      <c r="X695" s="58" t="s">
        <v>210</v>
      </c>
      <c r="Y695" s="58" t="s">
        <v>210</v>
      </c>
      <c r="Z695" s="58" t="s">
        <v>210</v>
      </c>
      <c r="AA695" s="58" t="s">
        <v>210</v>
      </c>
    </row>
    <row r="696" spans="1:27" s="166" customFormat="1" ht="15.75" x14ac:dyDescent="0.25">
      <c r="A696" s="192"/>
      <c r="B696" s="194"/>
      <c r="C696" s="16" t="s">
        <v>521</v>
      </c>
      <c r="D696" s="194"/>
      <c r="E696" s="87" t="s">
        <v>292</v>
      </c>
      <c r="F696" s="53">
        <f t="shared" ref="F696:F707" si="116">((K696/L696)*100)-100</f>
        <v>4.0118866112207883</v>
      </c>
      <c r="G696" s="96" t="str">
        <f t="shared" ref="G696:G707" si="117">IF(F696&gt;0,"↑","↓")</f>
        <v>↑</v>
      </c>
      <c r="H696" s="53"/>
      <c r="I696" s="96"/>
      <c r="J696" s="96"/>
      <c r="K696" s="47">
        <v>126.227851</v>
      </c>
      <c r="L696" s="47">
        <v>121.35906300000001</v>
      </c>
      <c r="M696" s="47">
        <v>120.206762</v>
      </c>
      <c r="N696" s="47">
        <v>113.932052</v>
      </c>
      <c r="O696" s="47">
        <v>106.12199099999999</v>
      </c>
      <c r="P696" s="58" t="s">
        <v>210</v>
      </c>
      <c r="Q696" s="58" t="s">
        <v>210</v>
      </c>
      <c r="R696" s="58" t="s">
        <v>210</v>
      </c>
      <c r="S696" s="58" t="s">
        <v>210</v>
      </c>
      <c r="T696" s="58" t="s">
        <v>210</v>
      </c>
      <c r="U696" s="58" t="s">
        <v>210</v>
      </c>
      <c r="V696" s="58" t="s">
        <v>210</v>
      </c>
      <c r="W696" s="58" t="s">
        <v>210</v>
      </c>
      <c r="X696" s="58" t="s">
        <v>210</v>
      </c>
      <c r="Y696" s="58" t="s">
        <v>210</v>
      </c>
      <c r="Z696" s="58" t="s">
        <v>210</v>
      </c>
      <c r="AA696" s="58" t="s">
        <v>210</v>
      </c>
    </row>
    <row r="697" spans="1:27" s="166" customFormat="1" ht="15.75" x14ac:dyDescent="0.25">
      <c r="A697" s="192"/>
      <c r="B697" s="194"/>
      <c r="C697" s="16" t="s">
        <v>362</v>
      </c>
      <c r="D697" s="194"/>
      <c r="E697" s="87" t="s">
        <v>292</v>
      </c>
      <c r="F697" s="53">
        <f t="shared" si="116"/>
        <v>4.3282048280888006</v>
      </c>
      <c r="G697" s="96" t="str">
        <f t="shared" si="117"/>
        <v>↑</v>
      </c>
      <c r="H697" s="53"/>
      <c r="I697" s="96"/>
      <c r="J697" s="96"/>
      <c r="K697" s="47">
        <v>25.599526999999998</v>
      </c>
      <c r="L697" s="47">
        <v>24.537493999999999</v>
      </c>
      <c r="M697" s="47">
        <v>25.119254999999999</v>
      </c>
      <c r="N697" s="47">
        <v>22.466080000000002</v>
      </c>
      <c r="O697" s="47">
        <v>22.543423000000001</v>
      </c>
      <c r="P697" s="58" t="s">
        <v>210</v>
      </c>
      <c r="Q697" s="58" t="s">
        <v>210</v>
      </c>
      <c r="R697" s="58" t="s">
        <v>210</v>
      </c>
      <c r="S697" s="58" t="s">
        <v>210</v>
      </c>
      <c r="T697" s="58" t="s">
        <v>210</v>
      </c>
      <c r="U697" s="58" t="s">
        <v>210</v>
      </c>
      <c r="V697" s="58" t="s">
        <v>210</v>
      </c>
      <c r="W697" s="58" t="s">
        <v>210</v>
      </c>
      <c r="X697" s="58" t="s">
        <v>210</v>
      </c>
      <c r="Y697" s="58" t="s">
        <v>210</v>
      </c>
      <c r="Z697" s="58" t="s">
        <v>210</v>
      </c>
      <c r="AA697" s="58" t="s">
        <v>210</v>
      </c>
    </row>
    <row r="698" spans="1:27" s="166" customFormat="1" ht="15.75" x14ac:dyDescent="0.25">
      <c r="A698" s="192"/>
      <c r="B698" s="194"/>
      <c r="C698" s="16" t="s">
        <v>365</v>
      </c>
      <c r="D698" s="194"/>
      <c r="E698" s="87" t="s">
        <v>292</v>
      </c>
      <c r="F698" s="53">
        <f t="shared" si="116"/>
        <v>3.9317220732087037</v>
      </c>
      <c r="G698" s="96" t="str">
        <f t="shared" si="117"/>
        <v>↑</v>
      </c>
      <c r="H698" s="53"/>
      <c r="I698" s="96"/>
      <c r="J698" s="96"/>
      <c r="K698" s="47">
        <v>100.62832400000001</v>
      </c>
      <c r="L698" s="47">
        <v>96.821568999999997</v>
      </c>
      <c r="M698" s="47">
        <v>95.087507000000002</v>
      </c>
      <c r="N698" s="47">
        <v>91.465971999999994</v>
      </c>
      <c r="O698" s="47">
        <v>83.578568000000004</v>
      </c>
      <c r="P698" s="58" t="s">
        <v>210</v>
      </c>
      <c r="Q698" s="58" t="s">
        <v>210</v>
      </c>
      <c r="R698" s="58" t="s">
        <v>210</v>
      </c>
      <c r="S698" s="58" t="s">
        <v>210</v>
      </c>
      <c r="T698" s="58" t="s">
        <v>210</v>
      </c>
      <c r="U698" s="58" t="s">
        <v>210</v>
      </c>
      <c r="V698" s="58" t="s">
        <v>210</v>
      </c>
      <c r="W698" s="58" t="s">
        <v>210</v>
      </c>
      <c r="X698" s="58" t="s">
        <v>210</v>
      </c>
      <c r="Y698" s="58" t="s">
        <v>210</v>
      </c>
      <c r="Z698" s="58" t="s">
        <v>210</v>
      </c>
      <c r="AA698" s="58" t="s">
        <v>210</v>
      </c>
    </row>
    <row r="699" spans="1:27" s="166" customFormat="1" ht="15.75" x14ac:dyDescent="0.25">
      <c r="A699" s="192"/>
      <c r="B699" s="194"/>
      <c r="C699" s="16" t="s">
        <v>522</v>
      </c>
      <c r="D699" s="194"/>
      <c r="E699" s="87" t="s">
        <v>292</v>
      </c>
      <c r="F699" s="53">
        <f t="shared" si="116"/>
        <v>0.78014522139685027</v>
      </c>
      <c r="G699" s="96" t="str">
        <f t="shared" si="117"/>
        <v>↑</v>
      </c>
      <c r="H699" s="53"/>
      <c r="I699" s="96"/>
      <c r="J699" s="96"/>
      <c r="K699" s="47">
        <v>73.222781999999995</v>
      </c>
      <c r="L699" s="47">
        <v>72.655959999999993</v>
      </c>
      <c r="M699" s="47">
        <v>68.055950999999993</v>
      </c>
      <c r="N699" s="47">
        <v>66.861846999999997</v>
      </c>
      <c r="O699" s="47">
        <v>66.502041000000006</v>
      </c>
      <c r="P699" s="58" t="s">
        <v>210</v>
      </c>
      <c r="Q699" s="58" t="s">
        <v>210</v>
      </c>
      <c r="R699" s="58" t="s">
        <v>210</v>
      </c>
      <c r="S699" s="58" t="s">
        <v>210</v>
      </c>
      <c r="T699" s="58" t="s">
        <v>210</v>
      </c>
      <c r="U699" s="58" t="s">
        <v>210</v>
      </c>
      <c r="V699" s="58" t="s">
        <v>210</v>
      </c>
      <c r="W699" s="58" t="s">
        <v>210</v>
      </c>
      <c r="X699" s="58" t="s">
        <v>210</v>
      </c>
      <c r="Y699" s="58" t="s">
        <v>210</v>
      </c>
      <c r="Z699" s="58" t="s">
        <v>210</v>
      </c>
      <c r="AA699" s="58" t="s">
        <v>210</v>
      </c>
    </row>
    <row r="700" spans="1:27" s="166" customFormat="1" ht="15.75" x14ac:dyDescent="0.25">
      <c r="A700" s="192"/>
      <c r="B700" s="194"/>
      <c r="C700" s="16" t="s">
        <v>364</v>
      </c>
      <c r="D700" s="194"/>
      <c r="E700" s="87" t="s">
        <v>292</v>
      </c>
      <c r="F700" s="53">
        <f t="shared" si="116"/>
        <v>2.5064030227429015</v>
      </c>
      <c r="G700" s="96" t="str">
        <f t="shared" si="117"/>
        <v>↑</v>
      </c>
      <c r="H700" s="53"/>
      <c r="I700" s="96"/>
      <c r="J700" s="96"/>
      <c r="K700" s="47">
        <v>14.457786</v>
      </c>
      <c r="L700" s="47">
        <v>14.104276</v>
      </c>
      <c r="M700" s="47">
        <v>13.098212999999999</v>
      </c>
      <c r="N700" s="47">
        <v>15.248168</v>
      </c>
      <c r="O700" s="47">
        <v>14.439590000000001</v>
      </c>
      <c r="P700" s="58" t="s">
        <v>210</v>
      </c>
      <c r="Q700" s="58" t="s">
        <v>210</v>
      </c>
      <c r="R700" s="58" t="s">
        <v>210</v>
      </c>
      <c r="S700" s="58" t="s">
        <v>210</v>
      </c>
      <c r="T700" s="58" t="s">
        <v>210</v>
      </c>
      <c r="U700" s="58" t="s">
        <v>210</v>
      </c>
      <c r="V700" s="58" t="s">
        <v>210</v>
      </c>
      <c r="W700" s="58" t="s">
        <v>210</v>
      </c>
      <c r="X700" s="58" t="s">
        <v>210</v>
      </c>
      <c r="Y700" s="58" t="s">
        <v>210</v>
      </c>
      <c r="Z700" s="58" t="s">
        <v>210</v>
      </c>
      <c r="AA700" s="58" t="s">
        <v>210</v>
      </c>
    </row>
    <row r="701" spans="1:27" s="166" customFormat="1" ht="15.75" x14ac:dyDescent="0.25">
      <c r="A701" s="192"/>
      <c r="B701" s="194"/>
      <c r="C701" s="16" t="s">
        <v>363</v>
      </c>
      <c r="D701" s="194"/>
      <c r="E701" s="87" t="s">
        <v>292</v>
      </c>
      <c r="F701" s="53">
        <f t="shared" si="116"/>
        <v>0.36431403066048063</v>
      </c>
      <c r="G701" s="96" t="str">
        <f t="shared" si="117"/>
        <v>↑</v>
      </c>
      <c r="H701" s="53"/>
      <c r="I701" s="96"/>
      <c r="J701" s="96"/>
      <c r="K701" s="47">
        <v>58.764995999999996</v>
      </c>
      <c r="L701" s="47">
        <v>58.551684000000002</v>
      </c>
      <c r="M701" s="47">
        <v>54.957737999999999</v>
      </c>
      <c r="N701" s="47">
        <v>51.613678999999998</v>
      </c>
      <c r="O701" s="47">
        <v>52.062451000000003</v>
      </c>
      <c r="P701" s="58" t="s">
        <v>210</v>
      </c>
      <c r="Q701" s="58" t="s">
        <v>210</v>
      </c>
      <c r="R701" s="58" t="s">
        <v>210</v>
      </c>
      <c r="S701" s="58" t="s">
        <v>210</v>
      </c>
      <c r="T701" s="58" t="s">
        <v>210</v>
      </c>
      <c r="U701" s="58" t="s">
        <v>210</v>
      </c>
      <c r="V701" s="58" t="s">
        <v>210</v>
      </c>
      <c r="W701" s="58" t="s">
        <v>210</v>
      </c>
      <c r="X701" s="58" t="s">
        <v>210</v>
      </c>
      <c r="Y701" s="58" t="s">
        <v>210</v>
      </c>
      <c r="Z701" s="58" t="s">
        <v>210</v>
      </c>
      <c r="AA701" s="58" t="s">
        <v>210</v>
      </c>
    </row>
    <row r="702" spans="1:27" s="166" customFormat="1" ht="15.75" x14ac:dyDescent="0.25">
      <c r="A702" s="192"/>
      <c r="B702" s="194"/>
      <c r="C702" s="16" t="s">
        <v>523</v>
      </c>
      <c r="D702" s="194"/>
      <c r="E702" s="87" t="s">
        <v>292</v>
      </c>
      <c r="F702" s="53">
        <f t="shared" si="116"/>
        <v>2.2132642120542982</v>
      </c>
      <c r="G702" s="96" t="str">
        <f t="shared" si="117"/>
        <v>↑</v>
      </c>
      <c r="H702" s="53"/>
      <c r="I702" s="96"/>
      <c r="J702" s="96"/>
      <c r="K702" s="47">
        <v>186.85753199999999</v>
      </c>
      <c r="L702" s="47">
        <v>182.811432</v>
      </c>
      <c r="M702" s="47">
        <v>175.923339</v>
      </c>
      <c r="N702" s="47">
        <v>169.82748100000001</v>
      </c>
      <c r="O702" s="47">
        <v>162.077257</v>
      </c>
      <c r="P702" s="58" t="s">
        <v>210</v>
      </c>
      <c r="Q702" s="58" t="s">
        <v>210</v>
      </c>
      <c r="R702" s="58" t="s">
        <v>210</v>
      </c>
      <c r="S702" s="58" t="s">
        <v>210</v>
      </c>
      <c r="T702" s="58" t="s">
        <v>210</v>
      </c>
      <c r="U702" s="58" t="s">
        <v>210</v>
      </c>
      <c r="V702" s="58" t="s">
        <v>210</v>
      </c>
      <c r="W702" s="58" t="s">
        <v>210</v>
      </c>
      <c r="X702" s="58" t="s">
        <v>210</v>
      </c>
      <c r="Y702" s="58" t="s">
        <v>210</v>
      </c>
      <c r="Z702" s="58" t="s">
        <v>210</v>
      </c>
      <c r="AA702" s="58" t="s">
        <v>210</v>
      </c>
    </row>
    <row r="703" spans="1:27" s="166" customFormat="1" ht="15.75" x14ac:dyDescent="0.25">
      <c r="A703" s="192"/>
      <c r="B703" s="194"/>
      <c r="C703" s="16" t="s">
        <v>366</v>
      </c>
      <c r="D703" s="194"/>
      <c r="E703" s="87" t="s">
        <v>292</v>
      </c>
      <c r="F703" s="53">
        <f t="shared" si="116"/>
        <v>2.9093725204235739</v>
      </c>
      <c r="G703" s="96" t="str">
        <f t="shared" si="117"/>
        <v>↑</v>
      </c>
      <c r="H703" s="53"/>
      <c r="I703" s="96"/>
      <c r="J703" s="96"/>
      <c r="K703" s="47">
        <v>35.901221999999997</v>
      </c>
      <c r="L703" s="47">
        <v>34.886251000000001</v>
      </c>
      <c r="M703" s="47">
        <v>34.551333999999997</v>
      </c>
      <c r="N703" s="47">
        <v>34.1098</v>
      </c>
      <c r="O703" s="47">
        <v>33.549227999999999</v>
      </c>
      <c r="P703" s="58" t="s">
        <v>210</v>
      </c>
      <c r="Q703" s="58" t="s">
        <v>210</v>
      </c>
      <c r="R703" s="58" t="s">
        <v>210</v>
      </c>
      <c r="S703" s="58" t="s">
        <v>210</v>
      </c>
      <c r="T703" s="58" t="s">
        <v>210</v>
      </c>
      <c r="U703" s="58" t="s">
        <v>210</v>
      </c>
      <c r="V703" s="58" t="s">
        <v>210</v>
      </c>
      <c r="W703" s="58" t="s">
        <v>210</v>
      </c>
      <c r="X703" s="58" t="s">
        <v>210</v>
      </c>
      <c r="Y703" s="58" t="s">
        <v>210</v>
      </c>
      <c r="Z703" s="58" t="s">
        <v>210</v>
      </c>
      <c r="AA703" s="58" t="s">
        <v>210</v>
      </c>
    </row>
    <row r="704" spans="1:27" s="166" customFormat="1" ht="15.75" x14ac:dyDescent="0.25">
      <c r="A704" s="192"/>
      <c r="B704" s="194"/>
      <c r="C704" s="16" t="s">
        <v>367</v>
      </c>
      <c r="D704" s="194"/>
      <c r="E704" s="87" t="s">
        <v>292</v>
      </c>
      <c r="F704" s="53">
        <f t="shared" si="116"/>
        <v>2.0490960224006614</v>
      </c>
      <c r="G704" s="96" t="str">
        <f t="shared" si="117"/>
        <v>↑</v>
      </c>
      <c r="H704" s="53"/>
      <c r="I704" s="96"/>
      <c r="J704" s="96"/>
      <c r="K704" s="47">
        <v>150.95631</v>
      </c>
      <c r="L704" s="47">
        <v>147.92518100000001</v>
      </c>
      <c r="M704" s="47">
        <v>141.372005</v>
      </c>
      <c r="N704" s="47">
        <v>135.717681</v>
      </c>
      <c r="O704" s="47">
        <v>128.528029</v>
      </c>
      <c r="P704" s="58" t="s">
        <v>210</v>
      </c>
      <c r="Q704" s="58" t="s">
        <v>210</v>
      </c>
      <c r="R704" s="58" t="s">
        <v>210</v>
      </c>
      <c r="S704" s="58" t="s">
        <v>210</v>
      </c>
      <c r="T704" s="58" t="s">
        <v>210</v>
      </c>
      <c r="U704" s="58" t="s">
        <v>210</v>
      </c>
      <c r="V704" s="58" t="s">
        <v>210</v>
      </c>
      <c r="W704" s="58" t="s">
        <v>210</v>
      </c>
      <c r="X704" s="58" t="s">
        <v>210</v>
      </c>
      <c r="Y704" s="58" t="s">
        <v>210</v>
      </c>
      <c r="Z704" s="58" t="s">
        <v>210</v>
      </c>
      <c r="AA704" s="58" t="s">
        <v>210</v>
      </c>
    </row>
    <row r="705" spans="1:31" s="166" customFormat="1" ht="15.75" x14ac:dyDescent="0.25">
      <c r="A705" s="192"/>
      <c r="B705" s="194"/>
      <c r="C705" s="16" t="s">
        <v>524</v>
      </c>
      <c r="D705" s="194"/>
      <c r="E705" s="87" t="s">
        <v>292</v>
      </c>
      <c r="F705" s="53">
        <f t="shared" si="116"/>
        <v>15.869753116420384</v>
      </c>
      <c r="G705" s="96" t="str">
        <f t="shared" si="117"/>
        <v>↑</v>
      </c>
      <c r="H705" s="53"/>
      <c r="I705" s="96"/>
      <c r="J705" s="96"/>
      <c r="K705" s="47">
        <v>6.0794600000000001</v>
      </c>
      <c r="L705" s="47">
        <v>5.2468050000000002</v>
      </c>
      <c r="M705" s="47">
        <v>5.1647499999999997</v>
      </c>
      <c r="N705" s="47">
        <v>4.53667</v>
      </c>
      <c r="O705" s="47">
        <v>3.902501</v>
      </c>
      <c r="P705" s="58" t="s">
        <v>210</v>
      </c>
      <c r="Q705" s="58" t="s">
        <v>210</v>
      </c>
      <c r="R705" s="58" t="s">
        <v>210</v>
      </c>
      <c r="S705" s="58" t="s">
        <v>210</v>
      </c>
      <c r="T705" s="58" t="s">
        <v>210</v>
      </c>
      <c r="U705" s="58" t="s">
        <v>210</v>
      </c>
      <c r="V705" s="58" t="s">
        <v>210</v>
      </c>
      <c r="W705" s="58" t="s">
        <v>210</v>
      </c>
      <c r="X705" s="58" t="s">
        <v>210</v>
      </c>
      <c r="Y705" s="58" t="s">
        <v>210</v>
      </c>
      <c r="Z705" s="58" t="s">
        <v>210</v>
      </c>
      <c r="AA705" s="58" t="s">
        <v>210</v>
      </c>
    </row>
    <row r="706" spans="1:31" s="166" customFormat="1" ht="15.75" x14ac:dyDescent="0.25">
      <c r="A706" s="192"/>
      <c r="B706" s="194"/>
      <c r="C706" s="16" t="s">
        <v>368</v>
      </c>
      <c r="D706" s="194"/>
      <c r="E706" s="87" t="s">
        <v>292</v>
      </c>
      <c r="F706" s="53">
        <f>((K706/M706)*100)-100</f>
        <v>25</v>
      </c>
      <c r="G706" s="96" t="str">
        <f t="shared" si="117"/>
        <v>↑</v>
      </c>
      <c r="H706" s="53"/>
      <c r="I706" s="96"/>
      <c r="J706" s="96"/>
      <c r="K706" s="47">
        <v>1.5</v>
      </c>
      <c r="L706" s="47"/>
      <c r="M706" s="47">
        <v>1.2</v>
      </c>
      <c r="N706" s="47"/>
      <c r="O706" s="47"/>
      <c r="P706" s="58" t="s">
        <v>210</v>
      </c>
      <c r="Q706" s="58" t="s">
        <v>210</v>
      </c>
      <c r="R706" s="58" t="s">
        <v>210</v>
      </c>
      <c r="S706" s="58" t="s">
        <v>210</v>
      </c>
      <c r="T706" s="58" t="s">
        <v>210</v>
      </c>
      <c r="U706" s="58" t="s">
        <v>210</v>
      </c>
      <c r="V706" s="58" t="s">
        <v>210</v>
      </c>
      <c r="W706" s="58" t="s">
        <v>210</v>
      </c>
      <c r="X706" s="58" t="s">
        <v>210</v>
      </c>
      <c r="Y706" s="58" t="s">
        <v>210</v>
      </c>
      <c r="Z706" s="58" t="s">
        <v>210</v>
      </c>
      <c r="AA706" s="58" t="s">
        <v>210</v>
      </c>
    </row>
    <row r="707" spans="1:31" s="166" customFormat="1" ht="15.75" x14ac:dyDescent="0.25">
      <c r="A707" s="192"/>
      <c r="B707" s="194"/>
      <c r="C707" s="16" t="s">
        <v>369</v>
      </c>
      <c r="D707" s="195"/>
      <c r="E707" s="87" t="s">
        <v>292</v>
      </c>
      <c r="F707" s="53">
        <f t="shared" si="116"/>
        <v>6.9767441860465027</v>
      </c>
      <c r="G707" s="96" t="str">
        <f t="shared" si="117"/>
        <v>↑</v>
      </c>
      <c r="H707" s="53"/>
      <c r="I707" s="96"/>
      <c r="J707" s="96"/>
      <c r="K707" s="47">
        <v>4.5999999999999996</v>
      </c>
      <c r="L707" s="47">
        <v>4.3</v>
      </c>
      <c r="M707" s="47">
        <v>4</v>
      </c>
      <c r="N707" s="47">
        <v>3.7</v>
      </c>
      <c r="O707" s="47">
        <v>3.5</v>
      </c>
      <c r="P707" s="58" t="s">
        <v>210</v>
      </c>
      <c r="Q707" s="58" t="s">
        <v>210</v>
      </c>
      <c r="R707" s="58" t="s">
        <v>210</v>
      </c>
      <c r="S707" s="58" t="s">
        <v>210</v>
      </c>
      <c r="T707" s="58" t="s">
        <v>210</v>
      </c>
      <c r="U707" s="58" t="s">
        <v>210</v>
      </c>
      <c r="V707" s="58" t="s">
        <v>210</v>
      </c>
      <c r="W707" s="58" t="s">
        <v>210</v>
      </c>
      <c r="X707" s="58" t="s">
        <v>210</v>
      </c>
      <c r="Y707" s="58" t="s">
        <v>210</v>
      </c>
      <c r="Z707" s="58" t="s">
        <v>210</v>
      </c>
      <c r="AA707" s="58" t="s">
        <v>210</v>
      </c>
    </row>
    <row r="708" spans="1:31" s="5" customFormat="1" ht="15.75" x14ac:dyDescent="0.25">
      <c r="A708" s="192"/>
      <c r="B708" s="211" t="s">
        <v>391</v>
      </c>
      <c r="C708" s="13" t="s">
        <v>0</v>
      </c>
      <c r="D708" s="200" t="s">
        <v>80</v>
      </c>
      <c r="E708" s="87" t="s">
        <v>292</v>
      </c>
      <c r="F708" s="47"/>
      <c r="G708" s="47"/>
      <c r="H708" s="47"/>
      <c r="I708" s="47"/>
      <c r="J708" s="47"/>
      <c r="K708" s="47" t="s">
        <v>210</v>
      </c>
      <c r="L708" s="47">
        <v>26.625405000000001</v>
      </c>
      <c r="M708" s="47" t="s">
        <v>210</v>
      </c>
      <c r="N708" s="47" t="s">
        <v>210</v>
      </c>
      <c r="O708" s="47" t="s">
        <v>210</v>
      </c>
      <c r="P708" s="47" t="s">
        <v>210</v>
      </c>
      <c r="Q708" s="47" t="s">
        <v>210</v>
      </c>
      <c r="R708" s="47" t="s">
        <v>210</v>
      </c>
      <c r="S708" s="47" t="s">
        <v>210</v>
      </c>
      <c r="T708" s="47" t="s">
        <v>210</v>
      </c>
      <c r="U708" s="47" t="s">
        <v>210</v>
      </c>
      <c r="V708" s="47" t="s">
        <v>210</v>
      </c>
      <c r="W708" s="47" t="s">
        <v>210</v>
      </c>
      <c r="X708" s="47" t="s">
        <v>210</v>
      </c>
      <c r="Y708" s="47" t="s">
        <v>210</v>
      </c>
      <c r="Z708" s="47" t="s">
        <v>210</v>
      </c>
      <c r="AA708" s="47" t="s">
        <v>210</v>
      </c>
    </row>
    <row r="709" spans="1:31" s="128" customFormat="1" ht="15.75" x14ac:dyDescent="0.25">
      <c r="A709" s="192"/>
      <c r="B709" s="194"/>
      <c r="C709" s="14" t="s">
        <v>1</v>
      </c>
      <c r="D709" s="194" t="s">
        <v>80</v>
      </c>
      <c r="E709" s="87" t="s">
        <v>292</v>
      </c>
      <c r="F709" s="58"/>
      <c r="G709" s="58"/>
      <c r="H709" s="58"/>
      <c r="I709" s="58"/>
      <c r="J709" s="58"/>
      <c r="K709" s="47" t="s">
        <v>210</v>
      </c>
      <c r="L709" s="58">
        <v>33.368285</v>
      </c>
      <c r="M709" s="58" t="s">
        <v>210</v>
      </c>
      <c r="N709" s="58" t="s">
        <v>210</v>
      </c>
      <c r="O709" s="58" t="s">
        <v>210</v>
      </c>
      <c r="P709" s="58" t="s">
        <v>210</v>
      </c>
      <c r="Q709" s="58" t="s">
        <v>210</v>
      </c>
      <c r="R709" s="58" t="s">
        <v>210</v>
      </c>
      <c r="S709" s="58" t="s">
        <v>210</v>
      </c>
      <c r="T709" s="58" t="s">
        <v>210</v>
      </c>
      <c r="U709" s="58" t="s">
        <v>210</v>
      </c>
      <c r="V709" s="58" t="s">
        <v>210</v>
      </c>
      <c r="W709" s="58" t="s">
        <v>210</v>
      </c>
      <c r="X709" s="58" t="s">
        <v>210</v>
      </c>
      <c r="Y709" s="58" t="s">
        <v>210</v>
      </c>
      <c r="Z709" s="58" t="s">
        <v>210</v>
      </c>
      <c r="AA709" s="58" t="s">
        <v>210</v>
      </c>
    </row>
    <row r="710" spans="1:31" s="128" customFormat="1" ht="15.75" x14ac:dyDescent="0.25">
      <c r="A710" s="192"/>
      <c r="B710" s="195"/>
      <c r="C710" s="14" t="s">
        <v>4</v>
      </c>
      <c r="D710" s="195" t="s">
        <v>80</v>
      </c>
      <c r="E710" s="87" t="s">
        <v>292</v>
      </c>
      <c r="F710" s="58"/>
      <c r="G710" s="58"/>
      <c r="H710" s="58"/>
      <c r="I710" s="58"/>
      <c r="J710" s="58"/>
      <c r="K710" s="47" t="s">
        <v>210</v>
      </c>
      <c r="L710" s="58">
        <v>4.0041669999999998</v>
      </c>
      <c r="M710" s="58" t="s">
        <v>210</v>
      </c>
      <c r="N710" s="58" t="s">
        <v>210</v>
      </c>
      <c r="O710" s="58" t="s">
        <v>210</v>
      </c>
      <c r="P710" s="58" t="s">
        <v>210</v>
      </c>
      <c r="Q710" s="58" t="s">
        <v>210</v>
      </c>
      <c r="R710" s="58" t="s">
        <v>210</v>
      </c>
      <c r="S710" s="58" t="s">
        <v>210</v>
      </c>
      <c r="T710" s="58" t="s">
        <v>210</v>
      </c>
      <c r="U710" s="58" t="s">
        <v>210</v>
      </c>
      <c r="V710" s="58" t="s">
        <v>210</v>
      </c>
      <c r="W710" s="58" t="s">
        <v>210</v>
      </c>
      <c r="X710" s="58" t="s">
        <v>210</v>
      </c>
      <c r="Y710" s="58" t="s">
        <v>210</v>
      </c>
      <c r="Z710" s="58" t="s">
        <v>210</v>
      </c>
      <c r="AA710" s="58" t="s">
        <v>210</v>
      </c>
    </row>
    <row r="711" spans="1:31" ht="15" x14ac:dyDescent="0.2">
      <c r="B711" s="23" t="s">
        <v>228</v>
      </c>
      <c r="L711" s="95"/>
      <c r="M711" s="91"/>
      <c r="N711" s="91"/>
      <c r="O711" s="91"/>
      <c r="P711" s="91"/>
      <c r="Q711" s="91"/>
      <c r="R711" s="91"/>
      <c r="AC711" s="8"/>
      <c r="AD711" s="8"/>
      <c r="AE711" s="8"/>
    </row>
    <row r="712" spans="1:31" ht="15" x14ac:dyDescent="0.2">
      <c r="B712" s="23" t="s">
        <v>263</v>
      </c>
    </row>
    <row r="713" spans="1:31" ht="15" x14ac:dyDescent="0.2">
      <c r="B713" s="23" t="s">
        <v>274</v>
      </c>
    </row>
    <row r="714" spans="1:31" ht="15" x14ac:dyDescent="0.2">
      <c r="B714" s="23" t="s">
        <v>277</v>
      </c>
      <c r="L714" s="91"/>
      <c r="M714" s="91"/>
      <c r="N714" s="91"/>
      <c r="O714" s="91"/>
      <c r="P714" s="91"/>
    </row>
    <row r="715" spans="1:31" x14ac:dyDescent="0.2">
      <c r="B715" s="23" t="s">
        <v>230</v>
      </c>
      <c r="J715" s="90"/>
    </row>
    <row r="716" spans="1:31" ht="15" x14ac:dyDescent="0.2">
      <c r="B716" s="48" t="s">
        <v>278</v>
      </c>
      <c r="J716" s="95"/>
    </row>
    <row r="717" spans="1:31" ht="15" x14ac:dyDescent="0.2">
      <c r="B717" s="24" t="s">
        <v>232</v>
      </c>
      <c r="J717" s="95"/>
    </row>
    <row r="718" spans="1:31" ht="15" x14ac:dyDescent="0.25">
      <c r="B718" s="49" t="s">
        <v>234</v>
      </c>
      <c r="J718" s="95"/>
    </row>
    <row r="719" spans="1:31" x14ac:dyDescent="0.2">
      <c r="B719" s="77" t="s">
        <v>233</v>
      </c>
      <c r="J719" s="95"/>
    </row>
    <row r="720" spans="1:31" ht="15" x14ac:dyDescent="0.2">
      <c r="B720" s="23" t="s">
        <v>398</v>
      </c>
      <c r="J720" s="95"/>
    </row>
    <row r="721" spans="2:19" ht="28.5" x14ac:dyDescent="0.2">
      <c r="B721" s="49" t="s">
        <v>399</v>
      </c>
    </row>
    <row r="722" spans="2:19" ht="28.5" x14ac:dyDescent="0.2">
      <c r="B722" s="49" t="s">
        <v>400</v>
      </c>
    </row>
    <row r="723" spans="2:19" ht="42.75" x14ac:dyDescent="0.2">
      <c r="B723" s="2" t="s">
        <v>401</v>
      </c>
    </row>
    <row r="724" spans="2:19" x14ac:dyDescent="0.2">
      <c r="O724" s="91"/>
      <c r="P724" s="91"/>
      <c r="Q724" s="91"/>
      <c r="R724" s="91"/>
      <c r="S724" s="91"/>
    </row>
    <row r="725" spans="2:19" x14ac:dyDescent="0.2">
      <c r="P725" s="91"/>
    </row>
    <row r="726" spans="2:19" x14ac:dyDescent="0.2">
      <c r="P726" s="91"/>
    </row>
    <row r="727" spans="2:19" x14ac:dyDescent="0.2">
      <c r="P727" s="91"/>
    </row>
  </sheetData>
  <mergeCells count="153">
    <mergeCell ref="D454:D456"/>
    <mergeCell ref="D457:D459"/>
    <mergeCell ref="B454:B456"/>
    <mergeCell ref="D578:D589"/>
    <mergeCell ref="D507:D519"/>
    <mergeCell ref="D460:D462"/>
    <mergeCell ref="B460:B462"/>
    <mergeCell ref="B531:B541"/>
    <mergeCell ref="D531:D541"/>
    <mergeCell ref="B578:B589"/>
    <mergeCell ref="B499:B506"/>
    <mergeCell ref="B507:B519"/>
    <mergeCell ref="B650:B651"/>
    <mergeCell ref="B708:B710"/>
    <mergeCell ref="D693:D707"/>
    <mergeCell ref="B670:B680"/>
    <mergeCell ref="D463:D465"/>
    <mergeCell ref="B463:B465"/>
    <mergeCell ref="B466:B468"/>
    <mergeCell ref="B469:B471"/>
    <mergeCell ref="D466:D468"/>
    <mergeCell ref="D469:D471"/>
    <mergeCell ref="B693:B707"/>
    <mergeCell ref="D670:D680"/>
    <mergeCell ref="D614:D621"/>
    <mergeCell ref="B658:B669"/>
    <mergeCell ref="D658:D669"/>
    <mergeCell ref="D602:D613"/>
    <mergeCell ref="D304:D319"/>
    <mergeCell ref="B3:B22"/>
    <mergeCell ref="D3:D22"/>
    <mergeCell ref="B23:B42"/>
    <mergeCell ref="D436:D438"/>
    <mergeCell ref="D439:D441"/>
    <mergeCell ref="A693:A710"/>
    <mergeCell ref="D520:D530"/>
    <mergeCell ref="B520:B530"/>
    <mergeCell ref="A475:A530"/>
    <mergeCell ref="D622:D633"/>
    <mergeCell ref="B622:B633"/>
    <mergeCell ref="D634:D645"/>
    <mergeCell ref="B634:B645"/>
    <mergeCell ref="D566:D577"/>
    <mergeCell ref="D549:D556"/>
    <mergeCell ref="B559:B565"/>
    <mergeCell ref="D559:D565"/>
    <mergeCell ref="D487:D498"/>
    <mergeCell ref="B487:B498"/>
    <mergeCell ref="D650:D653"/>
    <mergeCell ref="D647:D649"/>
    <mergeCell ref="B652:B653"/>
    <mergeCell ref="B614:B621"/>
    <mergeCell ref="B136:B144"/>
    <mergeCell ref="D136:D144"/>
    <mergeCell ref="D418:D423"/>
    <mergeCell ref="D424:D429"/>
    <mergeCell ref="D249:D260"/>
    <mergeCell ref="D708:D710"/>
    <mergeCell ref="B475:B486"/>
    <mergeCell ref="A3:A91"/>
    <mergeCell ref="B288:B303"/>
    <mergeCell ref="B304:B319"/>
    <mergeCell ref="B280:B287"/>
    <mergeCell ref="D280:D287"/>
    <mergeCell ref="D115:D119"/>
    <mergeCell ref="D120:D124"/>
    <mergeCell ref="D125:D131"/>
    <mergeCell ref="D145:D147"/>
    <mergeCell ref="B182:B196"/>
    <mergeCell ref="D182:D196"/>
    <mergeCell ref="B197:B212"/>
    <mergeCell ref="B261:B279"/>
    <mergeCell ref="B154:B155"/>
    <mergeCell ref="D154:D155"/>
    <mergeCell ref="B108:B114"/>
    <mergeCell ref="D108:D114"/>
    <mergeCell ref="D23:D42"/>
    <mergeCell ref="B46:B58"/>
    <mergeCell ref="D46:D58"/>
    <mergeCell ref="B59:B71"/>
    <mergeCell ref="D59:D71"/>
    <mergeCell ref="B73:B91"/>
    <mergeCell ref="D73:D91"/>
    <mergeCell ref="D43:D45"/>
    <mergeCell ref="B43:B45"/>
    <mergeCell ref="B93:B99"/>
    <mergeCell ref="A92:A144"/>
    <mergeCell ref="A145:A319"/>
    <mergeCell ref="B100:B107"/>
    <mergeCell ref="B115:B119"/>
    <mergeCell ref="B120:B124"/>
    <mergeCell ref="D213:D224"/>
    <mergeCell ref="D382:D390"/>
    <mergeCell ref="D225:D236"/>
    <mergeCell ref="D237:D248"/>
    <mergeCell ref="D93:D99"/>
    <mergeCell ref="D100:D107"/>
    <mergeCell ref="B320:B330"/>
    <mergeCell ref="D197:D212"/>
    <mergeCell ref="D261:D279"/>
    <mergeCell ref="B125:B131"/>
    <mergeCell ref="D320:D330"/>
    <mergeCell ref="D368:D381"/>
    <mergeCell ref="B368:B381"/>
    <mergeCell ref="D133:D135"/>
    <mergeCell ref="D148:D153"/>
    <mergeCell ref="D170:D181"/>
    <mergeCell ref="B145:B147"/>
    <mergeCell ref="B148:B153"/>
    <mergeCell ref="B156:B169"/>
    <mergeCell ref="B418:B423"/>
    <mergeCell ref="B213:B224"/>
    <mergeCell ref="B225:B236"/>
    <mergeCell ref="B237:B248"/>
    <mergeCell ref="B249:B260"/>
    <mergeCell ref="B356:B367"/>
    <mergeCell ref="B331:B342"/>
    <mergeCell ref="B170:B181"/>
    <mergeCell ref="B442:B453"/>
    <mergeCell ref="D356:D367"/>
    <mergeCell ref="B391:B408"/>
    <mergeCell ref="B439:B441"/>
    <mergeCell ref="B409:B417"/>
    <mergeCell ref="D409:D417"/>
    <mergeCell ref="B436:B438"/>
    <mergeCell ref="D391:D408"/>
    <mergeCell ref="B424:B429"/>
    <mergeCell ref="B430:B435"/>
    <mergeCell ref="B382:B390"/>
    <mergeCell ref="D288:D303"/>
    <mergeCell ref="A646:A669"/>
    <mergeCell ref="B457:B459"/>
    <mergeCell ref="D442:D453"/>
    <mergeCell ref="D331:D342"/>
    <mergeCell ref="B343:B354"/>
    <mergeCell ref="D343:D354"/>
    <mergeCell ref="A670:A692"/>
    <mergeCell ref="A320:A381"/>
    <mergeCell ref="D475:D486"/>
    <mergeCell ref="A566:A645"/>
    <mergeCell ref="B681:B692"/>
    <mergeCell ref="D681:D692"/>
    <mergeCell ref="A382:A474"/>
    <mergeCell ref="B590:B601"/>
    <mergeCell ref="D590:D601"/>
    <mergeCell ref="A531:A565"/>
    <mergeCell ref="D499:D506"/>
    <mergeCell ref="B542:B548"/>
    <mergeCell ref="D542:D548"/>
    <mergeCell ref="B549:B556"/>
    <mergeCell ref="B566:B577"/>
    <mergeCell ref="B602:B613"/>
    <mergeCell ref="D430:D435"/>
  </mergeCells>
  <pageMargins left="0.7" right="0.7" top="0.75" bottom="0.75" header="0.3" footer="0.3"/>
  <pageSetup paperSize="9" orientation="portrait" r:id="rId1"/>
  <ignoredErrors>
    <ignoredError sqref="H288:H319 I382:I390 H322:H323 H328:H329 G358:G361 I357:I363 G363 I499:I506 I419:I423 I487:I494 I508:I512 I565 I548 G561 I560:I561 G394:G399 I394:I399 I567:I573 I579:I585 I591:I596 G606 I603:I609 G618 I615:I621 I659:I665 H138:H144 G369 I369:I370 H121 H184 H186 H264 I425:I429 I431:I441 H325:H326 I650:I653 H271:H279 H188:H196 G608:G609 F436:H441 H429 H592:H593 G594:H597 G591:H591 H579:H585 H567:H573 G650:H653 H548 F519 H508:H512 H487:H494 H419:H423 F499:H506 F382:H390 H425:H428 H431:H435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rightToLeft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I4" sqref="AI4"/>
    </sheetView>
  </sheetViews>
  <sheetFormatPr defaultRowHeight="14.25" x14ac:dyDescent="0.2"/>
  <cols>
    <col min="1" max="1" width="9.75" bestFit="1" customWidth="1"/>
    <col min="2" max="6" width="9.75" customWidth="1"/>
    <col min="7" max="7" width="13.625" customWidth="1"/>
    <col min="8" max="13" width="13.625" style="128" customWidth="1"/>
    <col min="14" max="14" width="13.625" customWidth="1"/>
    <col min="15" max="16" width="13.625" style="128" customWidth="1"/>
    <col min="21" max="22" width="9" style="128"/>
    <col min="32" max="33" width="9" style="128"/>
  </cols>
  <sheetData>
    <row r="1" spans="1:36" ht="112.5" customHeight="1" x14ac:dyDescent="0.2">
      <c r="D1" s="20" t="s">
        <v>281</v>
      </c>
      <c r="K1" s="51" t="s">
        <v>414</v>
      </c>
      <c r="Q1" s="20"/>
    </row>
    <row r="2" spans="1:36" ht="112.5" customHeight="1" x14ac:dyDescent="0.2">
      <c r="B2" s="235" t="s">
        <v>298</v>
      </c>
      <c r="C2" s="237"/>
      <c r="D2" s="237"/>
      <c r="E2" s="237"/>
      <c r="F2" s="237"/>
      <c r="G2" s="235" t="s">
        <v>41</v>
      </c>
      <c r="H2" s="237"/>
      <c r="I2" s="237"/>
      <c r="J2" s="237"/>
      <c r="K2" s="237"/>
      <c r="L2" s="235" t="s">
        <v>60</v>
      </c>
      <c r="M2" s="237"/>
      <c r="N2" s="237"/>
      <c r="O2" s="237"/>
      <c r="P2" s="234" t="s">
        <v>83</v>
      </c>
      <c r="Q2" s="237"/>
      <c r="R2" s="237"/>
      <c r="S2" s="237"/>
      <c r="T2" s="37" t="s">
        <v>301</v>
      </c>
      <c r="U2" s="235" t="s">
        <v>318</v>
      </c>
      <c r="V2" s="236"/>
      <c r="W2" s="236"/>
      <c r="X2" s="236"/>
      <c r="Y2" s="234" t="s">
        <v>124</v>
      </c>
      <c r="Z2" s="234"/>
      <c r="AA2" s="234"/>
      <c r="AB2" s="234" t="s">
        <v>136</v>
      </c>
      <c r="AC2" s="209"/>
      <c r="AD2" s="209"/>
      <c r="AE2" s="209"/>
      <c r="AF2" s="209"/>
      <c r="AG2" s="209"/>
      <c r="AH2" s="175" t="s">
        <v>148</v>
      </c>
      <c r="AI2" s="175" t="s">
        <v>357</v>
      </c>
    </row>
    <row r="3" spans="1:36" ht="90" thickBot="1" x14ac:dyDescent="0.25">
      <c r="A3" s="15">
        <v>2016</v>
      </c>
      <c r="B3" s="28" t="s">
        <v>158</v>
      </c>
      <c r="C3" s="28" t="s">
        <v>159</v>
      </c>
      <c r="D3" s="28" t="s">
        <v>40</v>
      </c>
      <c r="E3" s="28" t="s">
        <v>189</v>
      </c>
      <c r="F3" s="28" t="s">
        <v>190</v>
      </c>
      <c r="G3" s="28" t="s">
        <v>163</v>
      </c>
      <c r="H3" s="28" t="s">
        <v>334</v>
      </c>
      <c r="I3" s="28" t="s">
        <v>336</v>
      </c>
      <c r="J3" s="28" t="s">
        <v>337</v>
      </c>
      <c r="K3" s="28" t="s">
        <v>338</v>
      </c>
      <c r="L3" s="28" t="s">
        <v>61</v>
      </c>
      <c r="M3" s="28" t="s">
        <v>339</v>
      </c>
      <c r="N3" s="28" t="s">
        <v>406</v>
      </c>
      <c r="O3" s="28" t="s">
        <v>62</v>
      </c>
      <c r="P3" s="28" t="s">
        <v>101</v>
      </c>
      <c r="Q3" s="28" t="s">
        <v>168</v>
      </c>
      <c r="R3" s="28" t="s">
        <v>167</v>
      </c>
      <c r="S3" s="28" t="s">
        <v>169</v>
      </c>
      <c r="T3" s="28" t="s">
        <v>300</v>
      </c>
      <c r="U3" s="28" t="s">
        <v>318</v>
      </c>
      <c r="V3" s="28" t="s">
        <v>333</v>
      </c>
      <c r="W3" s="28" t="s">
        <v>121</v>
      </c>
      <c r="X3" s="28" t="s">
        <v>122</v>
      </c>
      <c r="Y3" s="28" t="s">
        <v>172</v>
      </c>
      <c r="Z3" s="28" t="s">
        <v>173</v>
      </c>
      <c r="AA3" s="28" t="s">
        <v>407</v>
      </c>
      <c r="AB3" s="28" t="s">
        <v>340</v>
      </c>
      <c r="AC3" s="28" t="s">
        <v>174</v>
      </c>
      <c r="AD3" s="28" t="s">
        <v>196</v>
      </c>
      <c r="AE3" s="28" t="s">
        <v>175</v>
      </c>
      <c r="AF3" s="28" t="s">
        <v>384</v>
      </c>
      <c r="AG3" s="28" t="s">
        <v>295</v>
      </c>
      <c r="AH3" s="28" t="s">
        <v>177</v>
      </c>
      <c r="AI3" s="28" t="s">
        <v>412</v>
      </c>
    </row>
    <row r="4" spans="1:36" s="128" customFormat="1" ht="15" thickBot="1" x14ac:dyDescent="0.25">
      <c r="A4" s="78" t="s">
        <v>204</v>
      </c>
      <c r="B4" s="78" t="s">
        <v>413</v>
      </c>
      <c r="C4" s="78" t="s">
        <v>413</v>
      </c>
      <c r="D4" s="78" t="s">
        <v>416</v>
      </c>
      <c r="E4" s="78" t="s">
        <v>416</v>
      </c>
      <c r="F4" s="78" t="s">
        <v>413</v>
      </c>
      <c r="G4" s="78" t="s">
        <v>416</v>
      </c>
      <c r="H4" s="78" t="s">
        <v>0</v>
      </c>
      <c r="I4" s="78" t="s">
        <v>0</v>
      </c>
      <c r="J4" s="78" t="s">
        <v>0</v>
      </c>
      <c r="K4" s="78" t="s">
        <v>0</v>
      </c>
      <c r="L4" s="78" t="s">
        <v>0</v>
      </c>
      <c r="M4" s="78" t="s">
        <v>0</v>
      </c>
      <c r="N4" s="78" t="s">
        <v>0</v>
      </c>
      <c r="O4" s="78" t="s">
        <v>0</v>
      </c>
      <c r="P4" s="78" t="s">
        <v>0</v>
      </c>
      <c r="Q4" s="78" t="s">
        <v>0</v>
      </c>
      <c r="R4" s="78" t="s">
        <v>0</v>
      </c>
      <c r="S4" s="78" t="s">
        <v>0</v>
      </c>
      <c r="T4" s="78" t="s">
        <v>0</v>
      </c>
      <c r="U4" s="78" t="s">
        <v>0</v>
      </c>
      <c r="V4" s="78" t="s">
        <v>0</v>
      </c>
      <c r="W4" s="78" t="s">
        <v>0</v>
      </c>
      <c r="X4" s="78" t="s">
        <v>0</v>
      </c>
      <c r="Y4" s="78" t="s">
        <v>0</v>
      </c>
      <c r="Z4" s="78" t="s">
        <v>0</v>
      </c>
      <c r="AA4" s="78" t="s">
        <v>0</v>
      </c>
      <c r="AB4" s="78" t="s">
        <v>0</v>
      </c>
      <c r="AC4" s="78" t="s">
        <v>0</v>
      </c>
      <c r="AD4" s="78" t="s">
        <v>0</v>
      </c>
      <c r="AE4" s="78" t="s">
        <v>0</v>
      </c>
      <c r="AF4" s="78" t="s">
        <v>0</v>
      </c>
      <c r="AG4" s="78" t="s">
        <v>0</v>
      </c>
      <c r="AH4" s="78" t="s">
        <v>0</v>
      </c>
      <c r="AI4" s="78" t="s">
        <v>0</v>
      </c>
    </row>
    <row r="5" spans="1:36" ht="25.5" x14ac:dyDescent="0.2">
      <c r="A5" s="15"/>
      <c r="B5" s="17" t="s">
        <v>80</v>
      </c>
      <c r="C5" s="17" t="s">
        <v>80</v>
      </c>
      <c r="D5" s="17" t="s">
        <v>80</v>
      </c>
      <c r="E5" s="17" t="s">
        <v>80</v>
      </c>
      <c r="F5" s="17" t="s">
        <v>80</v>
      </c>
      <c r="G5" s="17" t="s">
        <v>80</v>
      </c>
      <c r="H5" s="17" t="s">
        <v>335</v>
      </c>
      <c r="I5" s="17" t="s">
        <v>335</v>
      </c>
      <c r="J5" s="17" t="s">
        <v>335</v>
      </c>
      <c r="K5" s="17" t="s">
        <v>335</v>
      </c>
      <c r="L5" s="17" t="s">
        <v>223</v>
      </c>
      <c r="M5" s="17" t="s">
        <v>82</v>
      </c>
      <c r="N5" s="17" t="s">
        <v>80</v>
      </c>
      <c r="O5" s="17" t="s">
        <v>80</v>
      </c>
      <c r="P5" s="17" t="s">
        <v>100</v>
      </c>
      <c r="Q5" s="17" t="s">
        <v>80</v>
      </c>
      <c r="R5" s="17" t="s">
        <v>80</v>
      </c>
      <c r="S5" s="17" t="s">
        <v>80</v>
      </c>
      <c r="T5" s="17" t="s">
        <v>80</v>
      </c>
      <c r="U5" s="17" t="s">
        <v>80</v>
      </c>
      <c r="V5" s="17" t="s">
        <v>80</v>
      </c>
      <c r="W5" s="17" t="s">
        <v>80</v>
      </c>
      <c r="X5" s="17" t="s">
        <v>80</v>
      </c>
      <c r="Y5" s="17" t="s">
        <v>80</v>
      </c>
      <c r="Z5" s="17" t="s">
        <v>80</v>
      </c>
      <c r="AA5" s="17" t="s">
        <v>80</v>
      </c>
      <c r="AB5" s="155" t="s">
        <v>80</v>
      </c>
      <c r="AC5" s="155" t="s">
        <v>80</v>
      </c>
      <c r="AD5" s="155" t="s">
        <v>80</v>
      </c>
      <c r="AE5" s="155" t="s">
        <v>80</v>
      </c>
      <c r="AF5" s="155" t="s">
        <v>80</v>
      </c>
      <c r="AG5" s="155" t="s">
        <v>80</v>
      </c>
      <c r="AH5" s="155" t="s">
        <v>80</v>
      </c>
      <c r="AI5" s="17" t="s">
        <v>80</v>
      </c>
    </row>
    <row r="6" spans="1:36" x14ac:dyDescent="0.2">
      <c r="A6" s="21" t="s">
        <v>50</v>
      </c>
      <c r="B6" s="92">
        <v>63.027154331179759</v>
      </c>
      <c r="C6" s="92">
        <v>2.3244508363447731</v>
      </c>
      <c r="D6" s="92">
        <v>84.07</v>
      </c>
      <c r="E6" s="92">
        <v>53.17</v>
      </c>
      <c r="F6" s="98">
        <v>25.806857799741252</v>
      </c>
      <c r="G6" s="113">
        <v>83.6</v>
      </c>
      <c r="H6" s="142">
        <v>4</v>
      </c>
      <c r="I6" s="143">
        <v>30</v>
      </c>
      <c r="J6" s="142">
        <v>2</v>
      </c>
      <c r="K6" s="143">
        <v>16</v>
      </c>
      <c r="L6" s="143">
        <v>2.6</v>
      </c>
      <c r="M6" s="103">
        <v>81.75</v>
      </c>
      <c r="N6" s="103">
        <v>78.8</v>
      </c>
      <c r="O6" s="6">
        <v>75.47</v>
      </c>
      <c r="P6" s="132">
        <v>0.89535073119137687</v>
      </c>
      <c r="Q6" s="1">
        <v>83.4</v>
      </c>
      <c r="R6" s="6">
        <v>88.3</v>
      </c>
      <c r="S6" s="6">
        <v>46.7</v>
      </c>
      <c r="T6" s="110">
        <v>59.922041598755605</v>
      </c>
      <c r="U6" s="61" t="s">
        <v>297</v>
      </c>
      <c r="V6" s="6">
        <v>67.7</v>
      </c>
      <c r="W6" s="6">
        <v>44.5</v>
      </c>
      <c r="X6" s="6">
        <v>50.2</v>
      </c>
      <c r="Y6" s="119">
        <v>51.8</v>
      </c>
      <c r="Z6" s="119">
        <v>74.099999999999994</v>
      </c>
      <c r="AA6" s="119">
        <v>37</v>
      </c>
      <c r="AB6" s="119">
        <v>86.4</v>
      </c>
      <c r="AC6" s="119">
        <v>50.3</v>
      </c>
      <c r="AD6" s="119">
        <v>71.400000000000006</v>
      </c>
      <c r="AE6" s="119">
        <v>23.3</v>
      </c>
      <c r="AF6" s="61" t="s">
        <v>297</v>
      </c>
      <c r="AG6" s="119">
        <v>44.5</v>
      </c>
      <c r="AH6" s="119">
        <v>58.7</v>
      </c>
      <c r="AI6" s="61" t="s">
        <v>297</v>
      </c>
    </row>
    <row r="7" spans="1:36" x14ac:dyDescent="0.2">
      <c r="A7" s="21" t="s">
        <v>94</v>
      </c>
      <c r="B7" s="92">
        <v>61.781494941129488</v>
      </c>
      <c r="C7" s="92">
        <v>1.7951377128071364</v>
      </c>
      <c r="D7" s="92">
        <v>87.28</v>
      </c>
      <c r="E7" s="92">
        <v>57.33</v>
      </c>
      <c r="F7" s="98">
        <v>17.234619158262483</v>
      </c>
      <c r="G7" s="61" t="s">
        <v>297</v>
      </c>
      <c r="H7" s="142">
        <v>7</v>
      </c>
      <c r="I7" s="143">
        <v>19</v>
      </c>
      <c r="J7" s="142">
        <v>4</v>
      </c>
      <c r="K7" s="143">
        <v>13</v>
      </c>
      <c r="L7" s="143">
        <v>3.2</v>
      </c>
      <c r="M7" s="103">
        <v>81.39</v>
      </c>
      <c r="N7" s="103">
        <v>67.099999999999994</v>
      </c>
      <c r="O7" s="6">
        <v>69.31</v>
      </c>
      <c r="P7" s="132">
        <v>0.78203794485552625</v>
      </c>
      <c r="Q7" s="1">
        <v>84.9</v>
      </c>
      <c r="R7" s="6">
        <v>85.6</v>
      </c>
      <c r="S7" s="6">
        <v>39.9</v>
      </c>
      <c r="T7" s="110">
        <v>55.321245315757352</v>
      </c>
      <c r="U7" s="61" t="s">
        <v>297</v>
      </c>
      <c r="V7" s="6">
        <v>63.8</v>
      </c>
      <c r="W7" s="6">
        <v>45</v>
      </c>
      <c r="X7" s="6">
        <v>45.1</v>
      </c>
      <c r="Y7" s="119">
        <v>37.799999999999997</v>
      </c>
      <c r="Z7" s="119">
        <v>51.8</v>
      </c>
      <c r="AA7" s="119">
        <v>41.8</v>
      </c>
      <c r="AB7" s="119">
        <v>86.5</v>
      </c>
      <c r="AC7" s="119">
        <v>54.9</v>
      </c>
      <c r="AD7" s="119">
        <v>72.650000000000006</v>
      </c>
      <c r="AE7" s="61" t="s">
        <v>297</v>
      </c>
      <c r="AF7" s="61" t="s">
        <v>297</v>
      </c>
      <c r="AG7" s="61" t="s">
        <v>297</v>
      </c>
      <c r="AH7" s="61" t="s">
        <v>297</v>
      </c>
      <c r="AI7" s="61" t="s">
        <v>297</v>
      </c>
      <c r="AJ7" s="128"/>
    </row>
    <row r="8" spans="1:36" x14ac:dyDescent="0.2">
      <c r="A8" s="21" t="s">
        <v>46</v>
      </c>
      <c r="B8" s="92">
        <v>63.193113514748624</v>
      </c>
      <c r="C8" s="92">
        <v>2.1927707159624776</v>
      </c>
      <c r="D8" s="92">
        <v>87.97</v>
      </c>
      <c r="E8" s="92">
        <v>54.55</v>
      </c>
      <c r="F8" s="98">
        <v>19.736789765338379</v>
      </c>
      <c r="G8" s="113">
        <v>79.400000000000006</v>
      </c>
      <c r="H8" s="142">
        <v>10</v>
      </c>
      <c r="I8" s="143">
        <v>36</v>
      </c>
      <c r="J8" s="142">
        <v>5</v>
      </c>
      <c r="K8" s="143">
        <v>17</v>
      </c>
      <c r="L8" s="143">
        <v>4.9000000000000004</v>
      </c>
      <c r="M8" s="103">
        <v>81.02</v>
      </c>
      <c r="N8" s="103">
        <v>75.48</v>
      </c>
      <c r="O8" s="6">
        <v>81.63</v>
      </c>
      <c r="P8" s="132">
        <v>0.78102500189417123</v>
      </c>
      <c r="Q8" s="1">
        <v>79.900000000000006</v>
      </c>
      <c r="R8" s="6">
        <v>80.5</v>
      </c>
      <c r="S8" s="6">
        <v>37.6</v>
      </c>
      <c r="T8" s="110">
        <v>65.605271000438208</v>
      </c>
      <c r="U8" s="61" t="s">
        <v>297</v>
      </c>
      <c r="V8" s="6">
        <v>62.9</v>
      </c>
      <c r="W8" s="6">
        <v>46.9</v>
      </c>
      <c r="X8" s="6">
        <v>57.9</v>
      </c>
      <c r="Y8" s="119">
        <v>39.6</v>
      </c>
      <c r="Z8" s="119">
        <v>45.7</v>
      </c>
      <c r="AA8" s="119">
        <v>30.5</v>
      </c>
      <c r="AB8" s="119">
        <v>87.5</v>
      </c>
      <c r="AC8" s="119">
        <v>55.7</v>
      </c>
      <c r="AD8" s="119">
        <v>76.400000000000006</v>
      </c>
      <c r="AE8" s="119">
        <v>25.2</v>
      </c>
      <c r="AF8" s="61" t="s">
        <v>297</v>
      </c>
      <c r="AG8" s="119">
        <v>40.700000000000003</v>
      </c>
      <c r="AH8" s="119">
        <v>58.4</v>
      </c>
      <c r="AI8" s="61" t="s">
        <v>297</v>
      </c>
      <c r="AJ8" s="128"/>
    </row>
    <row r="9" spans="1:36" x14ac:dyDescent="0.2">
      <c r="A9" s="21" t="s">
        <v>296</v>
      </c>
      <c r="B9" s="92">
        <v>54.637375428003345</v>
      </c>
      <c r="C9" s="92">
        <v>4.4142555355078992</v>
      </c>
      <c r="D9" s="92">
        <v>88.12</v>
      </c>
      <c r="E9" s="61" t="s">
        <v>297</v>
      </c>
      <c r="F9" s="98">
        <v>18.287026956408134</v>
      </c>
      <c r="G9" s="61" t="s">
        <v>297</v>
      </c>
      <c r="H9" s="142">
        <v>1</v>
      </c>
      <c r="I9" s="143">
        <v>6</v>
      </c>
      <c r="J9" s="142">
        <v>1</v>
      </c>
      <c r="K9" s="143">
        <v>2</v>
      </c>
      <c r="L9" s="143">
        <v>1.8</v>
      </c>
      <c r="M9" s="103">
        <v>82.59</v>
      </c>
      <c r="N9" s="103">
        <v>85.15</v>
      </c>
      <c r="O9" s="6">
        <v>93.18</v>
      </c>
      <c r="P9" s="132">
        <v>1.2327477642352553</v>
      </c>
      <c r="Q9" s="61" t="s">
        <v>297</v>
      </c>
      <c r="R9" s="6">
        <v>83.3</v>
      </c>
      <c r="S9" s="98" t="s">
        <v>297</v>
      </c>
      <c r="T9" s="111" t="s">
        <v>297</v>
      </c>
      <c r="U9" s="61" t="s">
        <v>297</v>
      </c>
      <c r="V9" s="6">
        <v>67.5</v>
      </c>
      <c r="W9" s="61" t="s">
        <v>297</v>
      </c>
      <c r="X9" s="61" t="s">
        <v>297</v>
      </c>
      <c r="Y9" s="61" t="s">
        <v>297</v>
      </c>
      <c r="Z9" s="61" t="s">
        <v>297</v>
      </c>
      <c r="AA9" s="61" t="s">
        <v>297</v>
      </c>
      <c r="AB9" s="119">
        <v>89.3</v>
      </c>
      <c r="AC9" s="156" t="s">
        <v>297</v>
      </c>
      <c r="AD9" s="119">
        <v>81.5</v>
      </c>
      <c r="AE9" s="61" t="s">
        <v>297</v>
      </c>
      <c r="AF9" s="61" t="s">
        <v>297</v>
      </c>
      <c r="AG9" s="61" t="s">
        <v>297</v>
      </c>
      <c r="AH9" s="61" t="s">
        <v>297</v>
      </c>
      <c r="AI9" s="61" t="s">
        <v>297</v>
      </c>
      <c r="AJ9" s="128"/>
    </row>
    <row r="10" spans="1:36" x14ac:dyDescent="0.2">
      <c r="A10" s="21" t="s">
        <v>99</v>
      </c>
      <c r="B10" s="92">
        <v>47.312381559105496</v>
      </c>
      <c r="C10" s="92">
        <v>5.6718364880941996</v>
      </c>
      <c r="D10" s="92">
        <v>88.95</v>
      </c>
      <c r="E10" s="92">
        <v>65.67</v>
      </c>
      <c r="F10" s="98" t="s">
        <v>297</v>
      </c>
      <c r="G10" s="61" t="s">
        <v>297</v>
      </c>
      <c r="H10" s="142">
        <v>0</v>
      </c>
      <c r="I10" s="143">
        <v>28</v>
      </c>
      <c r="J10" s="142">
        <v>0</v>
      </c>
      <c r="K10" s="143">
        <v>13</v>
      </c>
      <c r="L10" s="143">
        <v>2.9</v>
      </c>
      <c r="M10" s="103">
        <v>82.88</v>
      </c>
      <c r="N10" s="103">
        <v>84.15</v>
      </c>
      <c r="O10" s="6">
        <v>94.57</v>
      </c>
      <c r="P10" s="132">
        <v>1.1859087737408822</v>
      </c>
      <c r="Q10" s="1">
        <v>82.2</v>
      </c>
      <c r="R10" s="6">
        <v>89</v>
      </c>
      <c r="S10" s="6">
        <v>56.6</v>
      </c>
      <c r="T10" s="110">
        <v>26.155782615134015</v>
      </c>
      <c r="U10" s="61" t="s">
        <v>297</v>
      </c>
      <c r="V10" s="6">
        <v>80</v>
      </c>
      <c r="W10" s="61" t="s">
        <v>297</v>
      </c>
      <c r="X10" s="61" t="s">
        <v>297</v>
      </c>
      <c r="Y10" s="61" t="s">
        <v>297</v>
      </c>
      <c r="Z10" s="61" t="s">
        <v>297</v>
      </c>
      <c r="AA10" s="119">
        <v>42</v>
      </c>
      <c r="AB10" s="119">
        <v>100</v>
      </c>
      <c r="AC10" s="119">
        <v>67.7</v>
      </c>
      <c r="AD10" s="119">
        <v>65.52</v>
      </c>
      <c r="AE10" s="61" t="s">
        <v>297</v>
      </c>
      <c r="AF10" s="61" t="s">
        <v>297</v>
      </c>
      <c r="AG10" s="61" t="s">
        <v>297</v>
      </c>
      <c r="AH10" s="61" t="s">
        <v>297</v>
      </c>
      <c r="AI10" s="61" t="s">
        <v>297</v>
      </c>
      <c r="AJ10" s="128"/>
    </row>
    <row r="11" spans="1:36" x14ac:dyDescent="0.2">
      <c r="A11" s="21" t="s">
        <v>96</v>
      </c>
      <c r="B11" s="92">
        <v>63.973886029802607</v>
      </c>
      <c r="C11" s="92">
        <v>2.2170753580212788</v>
      </c>
      <c r="D11" s="92">
        <v>84.9</v>
      </c>
      <c r="E11" s="61" t="s">
        <v>297</v>
      </c>
      <c r="F11" s="98" t="s">
        <v>297</v>
      </c>
      <c r="G11" s="61" t="s">
        <v>297</v>
      </c>
      <c r="H11" s="142">
        <v>5</v>
      </c>
      <c r="I11" s="143">
        <v>31</v>
      </c>
      <c r="J11" s="142">
        <v>4</v>
      </c>
      <c r="K11" s="143">
        <v>14</v>
      </c>
      <c r="L11" s="143">
        <v>3.2</v>
      </c>
      <c r="M11" s="103">
        <v>81.05</v>
      </c>
      <c r="N11" s="103">
        <v>77.819999999999993</v>
      </c>
      <c r="O11" s="6">
        <v>74.650000000000006</v>
      </c>
      <c r="P11" s="132">
        <v>0.82111287783791775</v>
      </c>
      <c r="Q11" s="1">
        <v>74.8</v>
      </c>
      <c r="R11" s="6">
        <v>87</v>
      </c>
      <c r="S11" s="6">
        <v>58</v>
      </c>
      <c r="T11" s="112">
        <v>41.562851131039452</v>
      </c>
      <c r="U11" s="61" t="s">
        <v>297</v>
      </c>
      <c r="V11" s="6">
        <v>55.8</v>
      </c>
      <c r="W11" s="6">
        <v>46</v>
      </c>
      <c r="X11" s="6">
        <v>51.8</v>
      </c>
      <c r="Y11" s="119">
        <v>45.4</v>
      </c>
      <c r="Z11" s="119">
        <v>64</v>
      </c>
      <c r="AA11" s="119">
        <v>47.6</v>
      </c>
      <c r="AB11" s="119">
        <v>78.400000000000006</v>
      </c>
      <c r="AC11" s="119">
        <v>47.9</v>
      </c>
      <c r="AD11" s="119">
        <v>58.65</v>
      </c>
      <c r="AE11" s="61" t="s">
        <v>297</v>
      </c>
      <c r="AF11" s="61" t="s">
        <v>297</v>
      </c>
      <c r="AG11" s="61" t="s">
        <v>297</v>
      </c>
      <c r="AH11" s="61" t="s">
        <v>297</v>
      </c>
      <c r="AI11" s="61" t="s">
        <v>297</v>
      </c>
      <c r="AJ11" s="128"/>
    </row>
    <row r="12" spans="1:36" x14ac:dyDescent="0.2">
      <c r="A12" s="21" t="s">
        <v>95</v>
      </c>
      <c r="B12" s="92">
        <v>67.669451380235756</v>
      </c>
      <c r="C12" s="92">
        <v>1.4272889071610169</v>
      </c>
      <c r="D12" s="92">
        <v>83.91</v>
      </c>
      <c r="E12" s="92">
        <v>50</v>
      </c>
      <c r="F12" s="98">
        <v>24.424063010595802</v>
      </c>
      <c r="G12" s="61" t="s">
        <v>297</v>
      </c>
      <c r="H12" s="142">
        <v>5</v>
      </c>
      <c r="I12" s="143">
        <v>24</v>
      </c>
      <c r="J12" s="142">
        <v>4</v>
      </c>
      <c r="K12" s="143">
        <v>10</v>
      </c>
      <c r="L12" s="143">
        <v>1.9</v>
      </c>
      <c r="M12" s="103">
        <v>82.58</v>
      </c>
      <c r="N12" s="103">
        <v>72.819999999999993</v>
      </c>
      <c r="O12" s="6">
        <v>83.82</v>
      </c>
      <c r="P12" s="132">
        <v>0.80712143309810624</v>
      </c>
      <c r="Q12" s="1">
        <v>87.9</v>
      </c>
      <c r="R12" s="6">
        <v>87.5</v>
      </c>
      <c r="S12" s="6">
        <v>44.8</v>
      </c>
      <c r="T12" s="110">
        <v>56.253038513074138</v>
      </c>
      <c r="U12" s="61" t="s">
        <v>297</v>
      </c>
      <c r="V12" s="6">
        <v>66.7</v>
      </c>
      <c r="W12" s="6">
        <v>42.3</v>
      </c>
      <c r="X12" s="6">
        <v>58.9</v>
      </c>
      <c r="Y12" s="119">
        <v>53.7</v>
      </c>
      <c r="Z12" s="119">
        <v>73</v>
      </c>
      <c r="AA12" s="119">
        <v>45.1</v>
      </c>
      <c r="AB12" s="119">
        <v>90.6</v>
      </c>
      <c r="AC12" s="119">
        <v>49.65</v>
      </c>
      <c r="AD12" s="119">
        <v>64.099999999999994</v>
      </c>
      <c r="AE12" s="61" t="s">
        <v>297</v>
      </c>
      <c r="AF12" s="61" t="s">
        <v>297</v>
      </c>
      <c r="AG12" s="61" t="s">
        <v>297</v>
      </c>
      <c r="AH12" s="61" t="s">
        <v>297</v>
      </c>
      <c r="AI12" s="61" t="s">
        <v>297</v>
      </c>
      <c r="AJ12" s="128"/>
    </row>
    <row r="13" spans="1:36" x14ac:dyDescent="0.2">
      <c r="A13" s="21" t="s">
        <v>49</v>
      </c>
      <c r="B13" s="92">
        <v>59.624686679444686</v>
      </c>
      <c r="C13" s="92">
        <v>2.8692916884881918</v>
      </c>
      <c r="D13" s="92">
        <v>79.8</v>
      </c>
      <c r="E13" s="92">
        <v>52</v>
      </c>
      <c r="F13" s="98">
        <v>23.999421787448654</v>
      </c>
      <c r="G13" s="113">
        <v>78.3</v>
      </c>
      <c r="H13" s="142">
        <v>5</v>
      </c>
      <c r="I13" s="143">
        <v>75</v>
      </c>
      <c r="J13" s="142">
        <v>3</v>
      </c>
      <c r="K13" s="143">
        <v>43</v>
      </c>
      <c r="L13" s="143">
        <v>2</v>
      </c>
      <c r="M13" s="103">
        <v>82.77</v>
      </c>
      <c r="N13" s="103">
        <v>80.87</v>
      </c>
      <c r="O13" s="6">
        <v>82.65</v>
      </c>
      <c r="P13" s="132">
        <v>0.72806960980990587</v>
      </c>
      <c r="Q13" s="1">
        <v>86.1</v>
      </c>
      <c r="R13" s="6">
        <v>82.4</v>
      </c>
      <c r="S13" s="6">
        <v>55.7</v>
      </c>
      <c r="T13" s="60">
        <v>69.695032562645693</v>
      </c>
      <c r="U13" s="6">
        <v>29.2</v>
      </c>
      <c r="V13" s="6">
        <v>62.2</v>
      </c>
      <c r="W13" s="6">
        <v>39.9</v>
      </c>
      <c r="X13" s="6">
        <v>59.3</v>
      </c>
      <c r="Y13" s="119">
        <v>50.6</v>
      </c>
      <c r="Z13" s="119">
        <v>65.400000000000006</v>
      </c>
      <c r="AA13" s="119">
        <v>36.9</v>
      </c>
      <c r="AB13" s="119">
        <v>84.9</v>
      </c>
      <c r="AC13" s="119">
        <v>45.5</v>
      </c>
      <c r="AD13" s="119">
        <v>73.099999999999994</v>
      </c>
      <c r="AE13" s="119">
        <v>24.4</v>
      </c>
      <c r="AF13" s="119">
        <v>27.8</v>
      </c>
      <c r="AG13" s="119">
        <v>35.9</v>
      </c>
      <c r="AH13" s="119">
        <v>58</v>
      </c>
      <c r="AI13" s="170">
        <v>23.4</v>
      </c>
      <c r="AJ13" s="128"/>
    </row>
    <row r="14" spans="1:36" x14ac:dyDescent="0.2">
      <c r="A14" s="21" t="s">
        <v>44</v>
      </c>
      <c r="B14" s="92">
        <v>49.203395760105387</v>
      </c>
      <c r="C14" s="92">
        <v>3.8906789715938119</v>
      </c>
      <c r="D14" s="92">
        <v>84.28</v>
      </c>
      <c r="E14" s="92">
        <v>57.87</v>
      </c>
      <c r="F14" s="98">
        <v>32.608424124710851</v>
      </c>
      <c r="G14" s="113">
        <v>82.8</v>
      </c>
      <c r="H14" s="142">
        <v>10</v>
      </c>
      <c r="I14" s="143">
        <v>151</v>
      </c>
      <c r="J14" s="142">
        <v>6</v>
      </c>
      <c r="K14" s="143">
        <v>82</v>
      </c>
      <c r="L14" s="143">
        <v>3.8</v>
      </c>
      <c r="M14" s="103">
        <v>82.69</v>
      </c>
      <c r="N14" s="103">
        <v>84.83</v>
      </c>
      <c r="O14" s="6">
        <v>82.96</v>
      </c>
      <c r="P14" s="132">
        <v>1.1772360686291821</v>
      </c>
      <c r="Q14" s="1">
        <v>72.5</v>
      </c>
      <c r="R14" s="6">
        <v>81</v>
      </c>
      <c r="S14" s="6">
        <v>39.799999999999997</v>
      </c>
      <c r="T14" s="60">
        <v>56.896862504132685</v>
      </c>
      <c r="U14" s="6">
        <v>12.9</v>
      </c>
      <c r="V14" s="6">
        <v>67.099999999999994</v>
      </c>
      <c r="W14" s="6">
        <v>30.4</v>
      </c>
      <c r="X14" s="6">
        <v>44.3</v>
      </c>
      <c r="Y14" s="119">
        <v>34.700000000000003</v>
      </c>
      <c r="Z14" s="119">
        <v>34.9</v>
      </c>
      <c r="AA14" s="119">
        <v>34.700000000000003</v>
      </c>
      <c r="AB14" s="119">
        <v>91.6</v>
      </c>
      <c r="AC14" s="119">
        <v>66.8</v>
      </c>
      <c r="AD14" s="119">
        <v>70.8</v>
      </c>
      <c r="AE14" s="119">
        <v>26.2</v>
      </c>
      <c r="AF14" s="119">
        <v>45.7</v>
      </c>
      <c r="AG14" s="119">
        <v>30</v>
      </c>
      <c r="AH14" s="119">
        <v>60</v>
      </c>
      <c r="AI14" s="170">
        <v>17.8</v>
      </c>
      <c r="AJ14" s="128"/>
    </row>
    <row r="15" spans="1:36" x14ac:dyDescent="0.2">
      <c r="A15" s="21" t="s">
        <v>48</v>
      </c>
      <c r="B15" s="92">
        <v>63.29802862994579</v>
      </c>
      <c r="C15" s="92">
        <v>2.1730666804917158</v>
      </c>
      <c r="D15" s="92">
        <v>82.52</v>
      </c>
      <c r="E15" s="92">
        <v>55.07</v>
      </c>
      <c r="F15" s="98">
        <v>23.282295749108648</v>
      </c>
      <c r="G15" s="113">
        <v>82</v>
      </c>
      <c r="H15" s="142">
        <v>3</v>
      </c>
      <c r="I15" s="143">
        <v>40</v>
      </c>
      <c r="J15" s="142">
        <v>2</v>
      </c>
      <c r="K15" s="143">
        <v>27</v>
      </c>
      <c r="L15" s="143">
        <v>2.2000000000000002</v>
      </c>
      <c r="M15" s="103">
        <v>82.45</v>
      </c>
      <c r="N15" s="103">
        <v>75.11</v>
      </c>
      <c r="O15" s="6">
        <v>87.91</v>
      </c>
      <c r="P15" s="132">
        <v>0.78313841767490044</v>
      </c>
      <c r="Q15" s="1">
        <v>85.6</v>
      </c>
      <c r="R15" s="6">
        <v>84.6</v>
      </c>
      <c r="S15" s="6">
        <v>41.3</v>
      </c>
      <c r="T15" s="60">
        <v>53.217086556818593</v>
      </c>
      <c r="U15" s="61" t="s">
        <v>297</v>
      </c>
      <c r="V15" s="6">
        <v>63.2</v>
      </c>
      <c r="W15" s="6">
        <v>48.8</v>
      </c>
      <c r="X15" s="6">
        <v>56.1</v>
      </c>
      <c r="Y15" s="119">
        <v>59.2</v>
      </c>
      <c r="Z15" s="119">
        <v>71.900000000000006</v>
      </c>
      <c r="AA15" s="119">
        <v>29.2</v>
      </c>
      <c r="AB15" s="119">
        <v>85.4</v>
      </c>
      <c r="AC15" s="119">
        <v>50.6</v>
      </c>
      <c r="AD15" s="119">
        <v>62.8</v>
      </c>
      <c r="AE15" s="119">
        <v>24.1</v>
      </c>
      <c r="AF15" s="61" t="s">
        <v>297</v>
      </c>
      <c r="AG15" s="119">
        <v>42.3</v>
      </c>
      <c r="AH15" s="119">
        <v>56.7</v>
      </c>
      <c r="AI15" s="61" t="s">
        <v>297</v>
      </c>
      <c r="AJ15" s="128"/>
    </row>
    <row r="16" spans="1:36" x14ac:dyDescent="0.2">
      <c r="A16" s="21" t="s">
        <v>45</v>
      </c>
      <c r="B16" s="92">
        <v>66.666343271145124</v>
      </c>
      <c r="C16" s="92">
        <v>1.1540805635244451</v>
      </c>
      <c r="D16" s="92">
        <v>84.19</v>
      </c>
      <c r="E16" s="92">
        <v>61.87</v>
      </c>
      <c r="F16" s="98">
        <v>24.959400189203436</v>
      </c>
      <c r="G16" s="113">
        <v>83</v>
      </c>
      <c r="H16" s="142">
        <v>4</v>
      </c>
      <c r="I16" s="143">
        <v>35</v>
      </c>
      <c r="J16" s="142">
        <v>2</v>
      </c>
      <c r="K16" s="143">
        <v>19</v>
      </c>
      <c r="L16" s="143">
        <v>1.4</v>
      </c>
      <c r="M16" s="103">
        <v>83.06</v>
      </c>
      <c r="N16" s="103">
        <v>68.849999999999994</v>
      </c>
      <c r="O16" s="6">
        <v>83.04</v>
      </c>
      <c r="P16" s="132">
        <v>0.79921459342086032</v>
      </c>
      <c r="Q16" s="1">
        <v>84.2</v>
      </c>
      <c r="R16" s="6">
        <v>82.8</v>
      </c>
      <c r="S16" s="6">
        <v>47.3</v>
      </c>
      <c r="T16" s="60">
        <v>66.324824571703473</v>
      </c>
      <c r="U16" s="61" t="s">
        <v>297</v>
      </c>
      <c r="V16" s="6">
        <v>70.8</v>
      </c>
      <c r="W16" s="6">
        <v>40.799999999999997</v>
      </c>
      <c r="X16" s="6">
        <v>52.2</v>
      </c>
      <c r="Y16" s="119">
        <v>54.5</v>
      </c>
      <c r="Z16" s="119">
        <v>52</v>
      </c>
      <c r="AA16" s="119">
        <v>34.700000000000003</v>
      </c>
      <c r="AB16" s="119">
        <v>88.4</v>
      </c>
      <c r="AC16" s="119">
        <v>58.1</v>
      </c>
      <c r="AD16" s="119">
        <v>70.2</v>
      </c>
      <c r="AE16" s="119">
        <v>25.6</v>
      </c>
      <c r="AF16" s="61" t="s">
        <v>297</v>
      </c>
      <c r="AG16" s="119">
        <v>42.4</v>
      </c>
      <c r="AH16" s="119">
        <v>60.6</v>
      </c>
      <c r="AI16" s="61" t="s">
        <v>297</v>
      </c>
      <c r="AJ16" s="128"/>
    </row>
    <row r="17" spans="1:36" x14ac:dyDescent="0.2">
      <c r="A17" s="21" t="s">
        <v>51</v>
      </c>
      <c r="B17" s="92">
        <v>67.777797490183616</v>
      </c>
      <c r="C17" s="92">
        <v>1.2233652351061204</v>
      </c>
      <c r="D17" s="92">
        <v>90.7</v>
      </c>
      <c r="E17" s="92">
        <v>52.41</v>
      </c>
      <c r="F17" s="98">
        <v>17.155590715437754</v>
      </c>
      <c r="G17" s="113">
        <v>88.6</v>
      </c>
      <c r="H17" s="142">
        <v>6</v>
      </c>
      <c r="I17" s="143">
        <v>19</v>
      </c>
      <c r="J17" s="142">
        <v>3</v>
      </c>
      <c r="K17" s="143">
        <v>8</v>
      </c>
      <c r="L17" s="143">
        <v>1.8</v>
      </c>
      <c r="M17" s="103">
        <v>83.21</v>
      </c>
      <c r="N17" s="103">
        <v>67.73</v>
      </c>
      <c r="O17" s="6">
        <v>87.4</v>
      </c>
      <c r="P17" s="132">
        <v>0.76694446187242926</v>
      </c>
      <c r="Q17" s="1">
        <v>89.8</v>
      </c>
      <c r="R17" s="6">
        <v>84.2</v>
      </c>
      <c r="S17" s="6">
        <v>42.5</v>
      </c>
      <c r="T17" s="60">
        <v>54.188016739818302</v>
      </c>
      <c r="U17" s="61" t="s">
        <v>297</v>
      </c>
      <c r="V17" s="6">
        <v>70.900000000000006</v>
      </c>
      <c r="W17" s="6">
        <v>36</v>
      </c>
      <c r="X17" s="6">
        <v>60.7</v>
      </c>
      <c r="Y17" s="119">
        <v>63.5</v>
      </c>
      <c r="Z17" s="119">
        <v>72.7</v>
      </c>
      <c r="AA17" s="119">
        <v>36.299999999999997</v>
      </c>
      <c r="AB17" s="119">
        <v>87.9</v>
      </c>
      <c r="AC17" s="119">
        <v>51.9</v>
      </c>
      <c r="AD17" s="119">
        <v>68.8</v>
      </c>
      <c r="AE17" s="119">
        <v>26.7</v>
      </c>
      <c r="AF17" s="61" t="s">
        <v>297</v>
      </c>
      <c r="AG17" s="119">
        <v>42.6</v>
      </c>
      <c r="AH17" s="119">
        <v>54.2</v>
      </c>
      <c r="AI17" s="61" t="s">
        <v>297</v>
      </c>
      <c r="AJ17" s="128"/>
    </row>
    <row r="18" spans="1:36" x14ac:dyDescent="0.2">
      <c r="A18" s="21" t="s">
        <v>97</v>
      </c>
      <c r="B18" s="92">
        <v>69.416803499803308</v>
      </c>
      <c r="C18" s="92">
        <v>1.7045963579932613</v>
      </c>
      <c r="D18" s="92">
        <v>93.43</v>
      </c>
      <c r="E18" s="61" t="s">
        <v>297</v>
      </c>
      <c r="F18" s="98" t="s">
        <v>297</v>
      </c>
      <c r="G18" s="61" t="s">
        <v>297</v>
      </c>
      <c r="H18" s="142">
        <v>2</v>
      </c>
      <c r="I18" s="143">
        <v>10</v>
      </c>
      <c r="J18" s="142">
        <v>1</v>
      </c>
      <c r="K18" s="143">
        <v>3</v>
      </c>
      <c r="L18" s="143">
        <v>1.1000000000000001</v>
      </c>
      <c r="M18" s="103">
        <v>83.5</v>
      </c>
      <c r="N18" s="103">
        <v>84.37</v>
      </c>
      <c r="O18" s="6">
        <v>82.08</v>
      </c>
      <c r="P18" s="132">
        <v>0.78517971215098592</v>
      </c>
      <c r="Q18" s="1">
        <v>87.6</v>
      </c>
      <c r="R18" s="6">
        <v>93.6</v>
      </c>
      <c r="S18" s="98" t="s">
        <v>297</v>
      </c>
      <c r="T18" s="110">
        <v>58.019616771478155</v>
      </c>
      <c r="U18" s="61" t="s">
        <v>297</v>
      </c>
      <c r="V18" s="6">
        <v>71.2</v>
      </c>
      <c r="W18" s="61" t="s">
        <v>297</v>
      </c>
      <c r="X18" s="6">
        <v>60.4</v>
      </c>
      <c r="Y18" s="119">
        <v>51.3</v>
      </c>
      <c r="Z18" s="119">
        <v>61.6</v>
      </c>
      <c r="AA18" s="61" t="s">
        <v>297</v>
      </c>
      <c r="AB18" s="119">
        <v>90.95</v>
      </c>
      <c r="AC18" s="119">
        <v>55.7</v>
      </c>
      <c r="AD18" s="119">
        <v>78.09</v>
      </c>
      <c r="AE18" s="61" t="s">
        <v>297</v>
      </c>
      <c r="AF18" s="61" t="s">
        <v>297</v>
      </c>
      <c r="AG18" s="61" t="s">
        <v>297</v>
      </c>
      <c r="AH18" s="61" t="s">
        <v>297</v>
      </c>
      <c r="AI18" s="61" t="s">
        <v>297</v>
      </c>
    </row>
    <row r="19" spans="1:36" x14ac:dyDescent="0.2">
      <c r="A19" s="21" t="s">
        <v>98</v>
      </c>
      <c r="B19" s="92">
        <v>69.485671112112627</v>
      </c>
      <c r="C19" s="92">
        <v>1.2422433434317106</v>
      </c>
      <c r="D19" s="92">
        <v>90.27</v>
      </c>
      <c r="E19" s="92">
        <v>64.650000000000006</v>
      </c>
      <c r="F19" s="98">
        <v>15.291350458731509</v>
      </c>
      <c r="G19" s="61" t="s">
        <v>297</v>
      </c>
      <c r="H19" s="142">
        <v>0</v>
      </c>
      <c r="I19" s="143">
        <v>24</v>
      </c>
      <c r="J19" s="142">
        <v>0</v>
      </c>
      <c r="K19" s="143">
        <v>15</v>
      </c>
      <c r="L19" s="143">
        <v>1.5</v>
      </c>
      <c r="M19" s="103">
        <v>84.41</v>
      </c>
      <c r="N19" s="103">
        <v>78.25</v>
      </c>
      <c r="O19" s="6">
        <v>89.64</v>
      </c>
      <c r="P19" s="132">
        <v>0.73357211153281243</v>
      </c>
      <c r="Q19" s="1">
        <v>86.8</v>
      </c>
      <c r="R19" s="6">
        <v>86.8</v>
      </c>
      <c r="S19" s="6">
        <v>42.4</v>
      </c>
      <c r="T19" s="110">
        <v>74.220856317476219</v>
      </c>
      <c r="U19" s="61" t="s">
        <v>297</v>
      </c>
      <c r="V19" s="6">
        <v>69.3</v>
      </c>
      <c r="W19" s="6">
        <v>33.5</v>
      </c>
      <c r="X19" s="6">
        <v>59.7</v>
      </c>
      <c r="Y19" s="119">
        <v>53.4</v>
      </c>
      <c r="Z19" s="119">
        <v>68.8</v>
      </c>
      <c r="AA19" s="119">
        <v>40</v>
      </c>
      <c r="AB19" s="119">
        <v>92.8</v>
      </c>
      <c r="AC19" s="119">
        <v>60.4</v>
      </c>
      <c r="AD19" s="119">
        <v>62.3</v>
      </c>
      <c r="AE19" s="61" t="s">
        <v>297</v>
      </c>
      <c r="AF19" s="61" t="s">
        <v>297</v>
      </c>
      <c r="AG19" s="61" t="s">
        <v>297</v>
      </c>
      <c r="AH19" s="61" t="s">
        <v>297</v>
      </c>
      <c r="AI19" s="61" t="s">
        <v>297</v>
      </c>
    </row>
    <row r="20" spans="1:36" x14ac:dyDescent="0.2">
      <c r="A20" s="21" t="s">
        <v>47</v>
      </c>
      <c r="B20" s="92">
        <v>70.597613831359851</v>
      </c>
      <c r="C20" s="92">
        <v>1.3601580667970183</v>
      </c>
      <c r="D20" s="92">
        <v>87.23</v>
      </c>
      <c r="E20" s="92">
        <v>59.73</v>
      </c>
      <c r="F20" s="98">
        <v>15.664279823300037</v>
      </c>
      <c r="G20" s="113">
        <v>87.8</v>
      </c>
      <c r="H20" s="142">
        <v>11</v>
      </c>
      <c r="I20" s="143">
        <v>171</v>
      </c>
      <c r="J20" s="142">
        <v>6</v>
      </c>
      <c r="K20" s="143">
        <v>63</v>
      </c>
      <c r="L20" s="143">
        <v>1.6</v>
      </c>
      <c r="M20" s="103">
        <v>82.62</v>
      </c>
      <c r="N20" s="103">
        <v>73.540000000000006</v>
      </c>
      <c r="O20" s="6">
        <v>84.91</v>
      </c>
      <c r="P20" s="132">
        <v>0.75080208000683757</v>
      </c>
      <c r="Q20" s="1">
        <v>86.8</v>
      </c>
      <c r="R20" s="6">
        <v>85.8</v>
      </c>
      <c r="S20" s="6">
        <v>49.3</v>
      </c>
      <c r="T20" s="110">
        <v>71.19776938103243</v>
      </c>
      <c r="U20" s="6">
        <v>34.299999999999997</v>
      </c>
      <c r="V20" s="6">
        <v>65.3</v>
      </c>
      <c r="W20" s="6">
        <v>30.8</v>
      </c>
      <c r="X20" s="6">
        <v>66</v>
      </c>
      <c r="Y20" s="119">
        <v>53.3</v>
      </c>
      <c r="Z20" s="119">
        <v>72.2</v>
      </c>
      <c r="AA20" s="119">
        <v>40.799999999999997</v>
      </c>
      <c r="AB20" s="119">
        <v>87.1</v>
      </c>
      <c r="AC20" s="119">
        <v>53.6</v>
      </c>
      <c r="AD20" s="119">
        <v>72</v>
      </c>
      <c r="AE20" s="119">
        <v>24.3</v>
      </c>
      <c r="AF20" s="119">
        <v>24.5</v>
      </c>
      <c r="AG20" s="119">
        <v>50.5</v>
      </c>
      <c r="AH20" s="119">
        <v>55.5</v>
      </c>
      <c r="AI20" s="119">
        <v>28</v>
      </c>
    </row>
    <row r="21" spans="1:36" s="5" customFormat="1" ht="15" x14ac:dyDescent="0.25">
      <c r="A21" s="22" t="s">
        <v>52</v>
      </c>
      <c r="B21" s="179">
        <v>61.0604604351715</v>
      </c>
      <c r="C21" s="179">
        <v>2.4</v>
      </c>
      <c r="D21" s="179">
        <v>87.1</v>
      </c>
      <c r="E21" s="179">
        <v>59</v>
      </c>
      <c r="F21" s="65">
        <v>25.466832748204887</v>
      </c>
      <c r="G21" s="180">
        <v>85.4</v>
      </c>
      <c r="H21" s="57" t="s">
        <v>297</v>
      </c>
      <c r="I21" s="57" t="s">
        <v>297</v>
      </c>
      <c r="J21" s="57" t="s">
        <v>297</v>
      </c>
      <c r="K21" s="57" t="s">
        <v>297</v>
      </c>
      <c r="L21" s="181">
        <v>3.1</v>
      </c>
      <c r="M21" s="57" t="s">
        <v>297</v>
      </c>
      <c r="N21" s="182">
        <v>75.099999999999994</v>
      </c>
      <c r="O21" s="183">
        <v>83.7</v>
      </c>
      <c r="P21" s="184">
        <v>0.88</v>
      </c>
      <c r="Q21" s="185">
        <v>83.1</v>
      </c>
      <c r="R21" s="183">
        <v>86.2</v>
      </c>
      <c r="S21" s="183">
        <v>38.9</v>
      </c>
      <c r="T21" s="180">
        <v>54.999789350152028</v>
      </c>
      <c r="U21" s="183">
        <v>15.6</v>
      </c>
      <c r="V21" s="183">
        <v>72.3</v>
      </c>
      <c r="W21" s="183">
        <v>38.799999999999997</v>
      </c>
      <c r="X21" s="183">
        <v>54.6</v>
      </c>
      <c r="Y21" s="186">
        <v>53.4</v>
      </c>
      <c r="Z21" s="186">
        <v>56.2</v>
      </c>
      <c r="AA21" s="186">
        <v>32.4</v>
      </c>
      <c r="AB21" s="186">
        <v>88.3</v>
      </c>
      <c r="AC21" s="186">
        <v>54.7</v>
      </c>
      <c r="AD21" s="186">
        <v>68.8</v>
      </c>
      <c r="AE21" s="186">
        <v>23.1</v>
      </c>
      <c r="AF21" s="186">
        <v>25.1</v>
      </c>
      <c r="AG21" s="186">
        <v>39.799999999999997</v>
      </c>
      <c r="AH21" s="186">
        <v>59.8</v>
      </c>
      <c r="AI21" s="57" t="s">
        <v>297</v>
      </c>
    </row>
    <row r="22" spans="1:36" ht="15" x14ac:dyDescent="0.25">
      <c r="G22" s="49" t="s">
        <v>216</v>
      </c>
      <c r="H22" s="49"/>
      <c r="I22" s="49"/>
      <c r="J22" s="49"/>
      <c r="K22" s="49"/>
      <c r="L22" s="49"/>
      <c r="M22" s="49"/>
      <c r="N22" s="49"/>
      <c r="O22" s="49"/>
      <c r="P22" s="49"/>
    </row>
    <row r="23" spans="1:36" ht="42.75" x14ac:dyDescent="0.2">
      <c r="G23" s="77" t="s">
        <v>403</v>
      </c>
    </row>
    <row r="24" spans="1:36" x14ac:dyDescent="0.2">
      <c r="Q24" s="90"/>
      <c r="R24" s="90"/>
      <c r="T24" s="8"/>
      <c r="U24" s="8"/>
      <c r="V24" s="8"/>
      <c r="W24" s="102"/>
      <c r="X24" s="125"/>
      <c r="Z24" s="95"/>
      <c r="AA24" s="95"/>
      <c r="AB24" s="95"/>
      <c r="AC24" s="95"/>
      <c r="AD24" s="104"/>
      <c r="AE24" s="104"/>
      <c r="AF24" s="104"/>
      <c r="AG24" s="104"/>
    </row>
    <row r="25" spans="1:36" x14ac:dyDescent="0.2">
      <c r="H25" s="90"/>
      <c r="I25" s="93"/>
      <c r="J25" s="93"/>
      <c r="M25" s="94"/>
      <c r="N25" s="94"/>
      <c r="O25" s="94"/>
      <c r="Q25" s="90"/>
      <c r="R25" s="90"/>
      <c r="S25" s="9"/>
      <c r="T25" s="73"/>
      <c r="U25" s="73"/>
      <c r="V25" s="140"/>
      <c r="W25" s="141"/>
      <c r="X25" s="125"/>
      <c r="Y25" s="9"/>
      <c r="Z25" s="95"/>
      <c r="AA25" s="95"/>
      <c r="AB25" s="104"/>
      <c r="AC25" s="104"/>
      <c r="AD25" s="104"/>
      <c r="AE25" s="104"/>
      <c r="AF25" s="104"/>
      <c r="AG25" s="104"/>
    </row>
    <row r="26" spans="1:36" x14ac:dyDescent="0.2">
      <c r="G26" s="94"/>
      <c r="H26" s="90"/>
      <c r="I26" s="89"/>
      <c r="J26" s="93"/>
      <c r="K26" s="94"/>
      <c r="L26" s="94"/>
      <c r="M26" s="94"/>
      <c r="N26" s="94"/>
      <c r="O26" s="94"/>
      <c r="P26" s="90"/>
      <c r="Q26" s="90"/>
      <c r="R26" s="90"/>
      <c r="S26" s="90"/>
      <c r="T26" s="90"/>
      <c r="U26" s="90"/>
      <c r="V26" s="140"/>
      <c r="W26" s="141"/>
      <c r="X26" s="125"/>
      <c r="Y26" s="91"/>
      <c r="Z26" s="95"/>
      <c r="AA26" s="95"/>
      <c r="AB26" s="104"/>
      <c r="AC26" s="104"/>
      <c r="AD26" s="104"/>
      <c r="AE26" s="104"/>
      <c r="AF26" s="104"/>
      <c r="AG26" s="104"/>
    </row>
    <row r="27" spans="1:36" x14ac:dyDescent="0.2">
      <c r="F27" s="90"/>
      <c r="G27" s="93"/>
      <c r="H27" s="90"/>
      <c r="I27" s="89"/>
      <c r="J27" s="93"/>
      <c r="K27" s="93"/>
      <c r="L27" s="102"/>
      <c r="M27" s="94"/>
      <c r="N27" s="94"/>
      <c r="O27" s="94"/>
      <c r="P27" s="107"/>
      <c r="Q27" s="131"/>
      <c r="R27" s="90"/>
      <c r="S27" s="90"/>
      <c r="T27" s="90"/>
      <c r="U27" s="90"/>
      <c r="V27" s="140"/>
      <c r="W27" s="141"/>
      <c r="X27" s="125"/>
      <c r="Y27" s="91"/>
      <c r="Z27" s="95"/>
      <c r="AA27" s="95"/>
      <c r="AB27" s="104"/>
      <c r="AC27" s="104"/>
      <c r="AD27" s="104"/>
      <c r="AE27" s="104"/>
      <c r="AF27" s="104"/>
      <c r="AG27" s="104"/>
    </row>
    <row r="28" spans="1:36" x14ac:dyDescent="0.2">
      <c r="F28" s="90"/>
      <c r="G28" s="89"/>
      <c r="H28" s="90"/>
      <c r="I28" s="89"/>
      <c r="J28" s="93"/>
      <c r="K28" s="93"/>
      <c r="L28" s="102"/>
      <c r="M28" s="94"/>
      <c r="N28" s="94"/>
      <c r="O28" s="94"/>
      <c r="P28" s="90"/>
      <c r="Q28" s="150"/>
      <c r="R28" s="90"/>
      <c r="S28" s="90"/>
      <c r="T28" s="90"/>
      <c r="U28" s="90"/>
      <c r="V28" s="140"/>
      <c r="W28" s="141"/>
      <c r="X28" s="125"/>
      <c r="Y28" s="91"/>
      <c r="Z28" s="95"/>
      <c r="AA28" s="95"/>
      <c r="AB28" s="104"/>
      <c r="AC28" s="104"/>
      <c r="AD28" s="104"/>
      <c r="AE28" s="104"/>
      <c r="AF28" s="104"/>
      <c r="AG28" s="104"/>
    </row>
    <row r="29" spans="1:36" x14ac:dyDescent="0.2">
      <c r="F29" s="90"/>
      <c r="G29" s="89"/>
      <c r="H29" s="90"/>
      <c r="I29" s="89"/>
      <c r="J29" s="93"/>
      <c r="K29" s="93"/>
      <c r="L29" s="102"/>
      <c r="M29" s="94"/>
      <c r="N29" s="94"/>
      <c r="O29" s="94"/>
      <c r="P29" s="90"/>
      <c r="Q29" s="150"/>
      <c r="R29" s="90"/>
      <c r="S29" s="90"/>
      <c r="T29" s="90"/>
      <c r="U29" s="90"/>
      <c r="V29" s="140"/>
      <c r="W29" s="141"/>
      <c r="X29" s="125"/>
      <c r="Y29" s="91"/>
      <c r="Z29" s="95"/>
      <c r="AA29" s="95"/>
      <c r="AB29" s="104"/>
      <c r="AC29" s="104"/>
      <c r="AD29" s="104"/>
      <c r="AE29" s="104"/>
      <c r="AF29" s="104"/>
      <c r="AG29" s="104"/>
    </row>
    <row r="30" spans="1:36" x14ac:dyDescent="0.2">
      <c r="F30" s="90"/>
      <c r="G30" s="89"/>
      <c r="H30" s="90"/>
      <c r="I30" s="89"/>
      <c r="J30" s="93"/>
      <c r="K30" s="93"/>
      <c r="L30" s="102"/>
      <c r="M30" s="94"/>
      <c r="N30" s="95"/>
      <c r="O30" s="151"/>
      <c r="P30" s="90"/>
      <c r="Q30" s="150"/>
      <c r="R30" s="90"/>
      <c r="S30" s="90"/>
      <c r="T30" s="90"/>
      <c r="U30" s="90"/>
      <c r="V30" s="140"/>
      <c r="W30" s="141"/>
      <c r="X30" s="125"/>
      <c r="Y30" s="125"/>
      <c r="Z30" s="95"/>
      <c r="AA30" s="95"/>
      <c r="AB30" s="104"/>
      <c r="AC30" s="104"/>
      <c r="AD30" s="104"/>
      <c r="AE30" s="104"/>
      <c r="AF30" s="104"/>
      <c r="AG30" s="104"/>
    </row>
    <row r="31" spans="1:36" x14ac:dyDescent="0.2">
      <c r="F31" s="90"/>
      <c r="G31" s="89"/>
      <c r="H31" s="90"/>
      <c r="I31" s="89"/>
      <c r="J31" s="93"/>
      <c r="K31" s="93"/>
      <c r="L31" s="102"/>
      <c r="M31" s="94"/>
      <c r="N31" s="95"/>
      <c r="O31" s="151"/>
      <c r="P31" s="90"/>
      <c r="Q31" s="150"/>
      <c r="R31" s="106"/>
      <c r="S31" s="94"/>
      <c r="T31" s="125"/>
      <c r="U31" s="125"/>
      <c r="V31" s="140"/>
      <c r="W31" s="141"/>
      <c r="X31" s="125"/>
      <c r="Y31" s="125"/>
      <c r="Z31" s="95"/>
      <c r="AA31" s="95"/>
      <c r="AB31" s="104"/>
      <c r="AC31" s="104"/>
      <c r="AD31" s="104"/>
      <c r="AE31" s="104"/>
      <c r="AF31" s="104"/>
      <c r="AG31" s="104"/>
    </row>
    <row r="32" spans="1:36" x14ac:dyDescent="0.2">
      <c r="F32" s="90"/>
      <c r="G32" s="89"/>
      <c r="H32" s="90"/>
      <c r="I32" s="89"/>
      <c r="J32" s="93"/>
      <c r="K32" s="93"/>
      <c r="L32" s="102"/>
      <c r="M32" s="94"/>
      <c r="N32" s="95"/>
      <c r="O32" s="151"/>
      <c r="P32" s="90"/>
      <c r="Q32" s="150"/>
      <c r="R32" s="106"/>
      <c r="S32" s="94"/>
      <c r="T32" s="125"/>
      <c r="U32" s="125"/>
      <c r="V32" s="140"/>
      <c r="W32" s="141"/>
      <c r="X32" s="125"/>
      <c r="Y32" s="125"/>
      <c r="Z32" s="95"/>
      <c r="AA32" s="95"/>
      <c r="AB32" s="104"/>
      <c r="AC32" s="104"/>
      <c r="AD32" s="104"/>
      <c r="AE32" s="104"/>
      <c r="AF32" s="104"/>
      <c r="AG32" s="104"/>
    </row>
    <row r="33" spans="6:33" x14ac:dyDescent="0.2">
      <c r="F33" s="90"/>
      <c r="G33" s="89"/>
      <c r="H33" s="90"/>
      <c r="I33" s="89"/>
      <c r="J33" s="93"/>
      <c r="K33" s="93"/>
      <c r="L33" s="102"/>
      <c r="M33" s="94"/>
      <c r="N33" s="95"/>
      <c r="O33" s="151"/>
      <c r="P33" s="90"/>
      <c r="Q33" s="150"/>
      <c r="R33" s="106"/>
      <c r="S33" s="94"/>
      <c r="T33" s="125"/>
      <c r="U33" s="125"/>
      <c r="V33" s="140"/>
      <c r="W33" s="141"/>
      <c r="X33" s="125"/>
      <c r="Y33" s="125"/>
      <c r="Z33" s="95"/>
      <c r="AA33" s="95"/>
      <c r="AB33" s="104"/>
      <c r="AC33" s="104"/>
      <c r="AD33" s="104"/>
      <c r="AE33" s="104"/>
      <c r="AF33" s="104"/>
      <c r="AG33" s="104"/>
    </row>
    <row r="34" spans="6:33" x14ac:dyDescent="0.2">
      <c r="F34" s="90"/>
      <c r="G34" s="89"/>
      <c r="H34" s="90"/>
      <c r="I34" s="89"/>
      <c r="J34" s="93"/>
      <c r="K34" s="93"/>
      <c r="L34" s="102"/>
      <c r="M34" s="94"/>
      <c r="N34" s="95"/>
      <c r="O34" s="151"/>
      <c r="P34" s="90"/>
      <c r="Q34" s="150"/>
      <c r="R34" s="105"/>
      <c r="S34" s="94"/>
      <c r="T34" s="125"/>
      <c r="U34" s="125"/>
      <c r="V34" s="140"/>
      <c r="W34" s="141"/>
      <c r="X34" s="125"/>
      <c r="Y34" s="125"/>
      <c r="Z34" s="95"/>
      <c r="AA34" s="95"/>
      <c r="AB34" s="104"/>
      <c r="AC34" s="104"/>
      <c r="AD34" s="104"/>
      <c r="AE34" s="104"/>
      <c r="AF34" s="104"/>
      <c r="AG34" s="104"/>
    </row>
    <row r="35" spans="6:33" x14ac:dyDescent="0.2">
      <c r="F35" s="90"/>
      <c r="G35" s="89"/>
      <c r="H35" s="90"/>
      <c r="I35" s="89"/>
      <c r="J35" s="93"/>
      <c r="K35" s="93"/>
      <c r="L35" s="102"/>
      <c r="M35" s="94"/>
      <c r="N35" s="95"/>
      <c r="O35" s="151"/>
      <c r="P35" s="90"/>
      <c r="Q35" s="150"/>
      <c r="R35" s="106"/>
      <c r="S35" s="94"/>
      <c r="T35" s="125"/>
      <c r="U35" s="125"/>
      <c r="V35" s="140"/>
      <c r="W35" s="141"/>
      <c r="X35" s="125"/>
      <c r="Y35" s="125"/>
      <c r="Z35" s="95"/>
      <c r="AA35" s="95"/>
      <c r="AB35" s="104"/>
      <c r="AC35" s="104"/>
      <c r="AD35" s="104"/>
      <c r="AE35" s="104"/>
    </row>
    <row r="36" spans="6:33" x14ac:dyDescent="0.2">
      <c r="F36" s="90"/>
      <c r="G36" s="89"/>
      <c r="H36" s="90"/>
      <c r="I36" s="89"/>
      <c r="J36" s="93"/>
      <c r="K36" s="93"/>
      <c r="L36" s="102"/>
      <c r="M36" s="94"/>
      <c r="N36" s="95"/>
      <c r="O36" s="151"/>
      <c r="P36" s="90"/>
      <c r="Q36" s="150"/>
      <c r="R36" s="109"/>
      <c r="S36" s="94"/>
      <c r="T36" s="125"/>
      <c r="U36" s="125"/>
      <c r="V36" s="140"/>
      <c r="W36" s="141"/>
      <c r="X36" s="125"/>
      <c r="Y36" s="125"/>
      <c r="Z36" s="95"/>
      <c r="AA36" s="93"/>
      <c r="AB36" s="104"/>
      <c r="AC36" s="104"/>
      <c r="AD36" s="104"/>
      <c r="AE36" s="104"/>
    </row>
    <row r="37" spans="6:33" x14ac:dyDescent="0.2">
      <c r="F37" s="90"/>
      <c r="G37" s="89"/>
      <c r="H37" s="90"/>
      <c r="I37" s="89"/>
      <c r="J37" s="93"/>
      <c r="K37" s="93"/>
      <c r="L37" s="102"/>
      <c r="M37" s="94"/>
      <c r="N37" s="95"/>
      <c r="O37" s="151"/>
      <c r="P37" s="90"/>
      <c r="Q37" s="150"/>
      <c r="R37" s="106"/>
      <c r="S37" s="94"/>
      <c r="T37" s="125"/>
      <c r="U37" s="125"/>
      <c r="V37" s="140"/>
      <c r="W37" s="141"/>
      <c r="X37" s="125"/>
      <c r="Y37" s="125"/>
      <c r="Z37" s="95"/>
      <c r="AA37" s="95"/>
      <c r="AB37" s="104"/>
      <c r="AC37" s="104"/>
      <c r="AD37" s="104"/>
      <c r="AE37" s="104"/>
    </row>
    <row r="38" spans="6:33" x14ac:dyDescent="0.2">
      <c r="F38" s="90"/>
      <c r="G38" s="89"/>
      <c r="H38" s="90"/>
      <c r="I38" s="89"/>
      <c r="J38" s="93"/>
      <c r="K38" s="93"/>
      <c r="L38" s="102"/>
      <c r="M38" s="94"/>
      <c r="N38" s="95"/>
      <c r="O38" s="151"/>
      <c r="P38" s="90"/>
      <c r="Q38" s="150"/>
      <c r="R38" s="108"/>
      <c r="S38" s="94"/>
      <c r="T38" s="125"/>
      <c r="U38" s="125"/>
      <c r="V38" s="140"/>
      <c r="W38" s="141"/>
      <c r="X38" s="125"/>
      <c r="Y38" s="125"/>
      <c r="Z38" s="95"/>
      <c r="AA38" s="95"/>
      <c r="AB38" s="104"/>
      <c r="AC38" s="104"/>
      <c r="AD38" s="104"/>
      <c r="AE38" s="104"/>
    </row>
    <row r="39" spans="6:33" x14ac:dyDescent="0.2">
      <c r="F39" s="90"/>
      <c r="G39" s="89"/>
      <c r="H39" s="90"/>
      <c r="I39" s="89"/>
      <c r="J39" s="93"/>
      <c r="K39" s="93"/>
      <c r="L39" s="102"/>
      <c r="M39" s="94"/>
      <c r="N39" s="95"/>
      <c r="O39" s="151"/>
      <c r="P39" s="90"/>
      <c r="Q39" s="150"/>
      <c r="R39" s="108"/>
      <c r="S39" s="94"/>
      <c r="T39" s="125"/>
      <c r="U39" s="125"/>
      <c r="V39" s="140"/>
      <c r="W39" s="141"/>
      <c r="X39" s="125"/>
      <c r="Y39" s="125"/>
      <c r="Z39" s="95"/>
      <c r="AA39" s="95"/>
      <c r="AB39" s="104"/>
      <c r="AC39" s="95"/>
    </row>
    <row r="40" spans="6:33" x14ac:dyDescent="0.2">
      <c r="F40" s="90"/>
      <c r="G40" s="89"/>
      <c r="H40" s="90"/>
      <c r="I40" s="89"/>
      <c r="J40" s="93"/>
      <c r="K40" s="93"/>
      <c r="L40" s="102"/>
      <c r="M40" s="94"/>
      <c r="N40" s="95"/>
      <c r="O40" s="151"/>
      <c r="P40" s="90"/>
      <c r="Q40" s="150"/>
      <c r="R40" s="104"/>
      <c r="S40" s="94"/>
      <c r="T40" s="125"/>
      <c r="U40" s="125"/>
      <c r="V40" s="125"/>
      <c r="W40" s="102"/>
      <c r="X40" s="125"/>
      <c r="Y40" s="91"/>
      <c r="Z40" s="95"/>
      <c r="AA40" s="95"/>
      <c r="AB40" s="104"/>
      <c r="AC40" s="95"/>
    </row>
    <row r="41" spans="6:33" x14ac:dyDescent="0.2">
      <c r="F41" s="90"/>
      <c r="G41" s="89"/>
      <c r="H41" s="90"/>
      <c r="I41" s="89"/>
      <c r="J41" s="93"/>
      <c r="K41" s="93"/>
      <c r="L41" s="101"/>
      <c r="M41" s="101"/>
      <c r="N41" s="95"/>
      <c r="O41" s="151"/>
      <c r="P41" s="90"/>
      <c r="Q41" s="150"/>
      <c r="R41" s="108"/>
      <c r="S41" s="94"/>
      <c r="T41" s="125"/>
      <c r="U41" s="125"/>
      <c r="V41" s="125"/>
      <c r="W41" s="102"/>
      <c r="X41" s="125"/>
      <c r="Y41" s="91"/>
      <c r="Z41" s="95"/>
      <c r="AA41" s="95"/>
      <c r="AB41" s="95"/>
      <c r="AC41" s="9"/>
    </row>
    <row r="42" spans="6:33" x14ac:dyDescent="0.2">
      <c r="F42" s="90"/>
      <c r="G42" s="89"/>
      <c r="H42" s="93"/>
      <c r="I42" s="93"/>
      <c r="J42" s="93"/>
      <c r="K42" s="93"/>
      <c r="L42" s="93"/>
      <c r="M42" s="93"/>
      <c r="N42" s="95"/>
      <c r="O42" s="151"/>
      <c r="P42" s="90"/>
      <c r="Q42" s="150"/>
      <c r="R42" s="108"/>
      <c r="S42" s="94"/>
      <c r="T42" s="94"/>
      <c r="U42" s="94"/>
      <c r="V42" s="94"/>
      <c r="W42" s="102"/>
      <c r="X42" s="94"/>
      <c r="Y42" s="93"/>
      <c r="Z42" s="95"/>
      <c r="AA42" s="95"/>
      <c r="AB42" s="95"/>
      <c r="AC42" s="9"/>
    </row>
    <row r="43" spans="6:33" x14ac:dyDescent="0.2">
      <c r="G43" s="94"/>
      <c r="H43" s="93"/>
      <c r="I43" s="93"/>
      <c r="J43" s="93"/>
      <c r="K43" s="94"/>
      <c r="L43" s="94"/>
      <c r="M43" s="94"/>
      <c r="N43" s="95"/>
      <c r="O43" s="151"/>
      <c r="P43" s="95"/>
      <c r="Q43" s="94"/>
      <c r="R43" s="108"/>
      <c r="S43" s="94"/>
      <c r="T43" s="94"/>
      <c r="U43" s="94"/>
      <c r="V43" s="94"/>
      <c r="W43" s="94"/>
      <c r="X43" s="94"/>
      <c r="Y43" s="91"/>
      <c r="Z43" s="95"/>
      <c r="AA43" s="95"/>
      <c r="AB43" s="95"/>
      <c r="AC43" s="9"/>
    </row>
    <row r="44" spans="6:33" x14ac:dyDescent="0.2">
      <c r="G44" s="94"/>
      <c r="H44" s="94"/>
      <c r="I44" s="94"/>
      <c r="J44" s="94"/>
      <c r="K44" s="94"/>
      <c r="L44" s="94"/>
      <c r="M44" s="94"/>
      <c r="N44" s="93"/>
      <c r="O44" s="151"/>
      <c r="P44" s="94"/>
      <c r="Q44" s="90"/>
      <c r="R44" s="106"/>
      <c r="S44" s="94"/>
      <c r="T44" s="94"/>
      <c r="U44" s="94"/>
      <c r="V44" s="94"/>
      <c r="W44" s="94"/>
      <c r="X44" s="94"/>
      <c r="Y44" s="91"/>
      <c r="Z44" s="95"/>
      <c r="AA44" s="95"/>
      <c r="AB44" s="95"/>
      <c r="AC44" s="9"/>
    </row>
    <row r="45" spans="6:33" x14ac:dyDescent="0.2"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0"/>
      <c r="R45" s="106"/>
      <c r="S45" s="94"/>
      <c r="T45" s="94"/>
      <c r="U45" s="94"/>
      <c r="V45" s="94"/>
      <c r="W45" s="94"/>
      <c r="X45" s="94"/>
      <c r="Y45" s="91"/>
      <c r="Z45" s="95"/>
      <c r="AA45" s="95"/>
      <c r="AB45" s="95"/>
      <c r="AC45" s="9"/>
    </row>
    <row r="46" spans="6:33" x14ac:dyDescent="0.2">
      <c r="G46" s="102"/>
      <c r="H46" s="94"/>
      <c r="I46" s="94"/>
      <c r="J46" s="94"/>
      <c r="K46" s="102"/>
      <c r="L46" s="102"/>
      <c r="M46" s="102"/>
      <c r="N46" s="94"/>
      <c r="O46" s="94"/>
      <c r="P46" s="94"/>
      <c r="Q46" s="90"/>
      <c r="R46" s="106"/>
      <c r="S46" s="94"/>
      <c r="T46" s="94"/>
      <c r="U46" s="94"/>
      <c r="V46" s="94"/>
      <c r="W46" s="94"/>
      <c r="X46" s="94"/>
      <c r="Y46" s="91"/>
      <c r="Z46" s="95"/>
      <c r="AA46" s="95"/>
      <c r="AB46" s="95"/>
      <c r="AC46" s="9"/>
    </row>
    <row r="47" spans="6:33" x14ac:dyDescent="0.2">
      <c r="G47" s="102"/>
      <c r="H47" s="102"/>
      <c r="I47" s="102"/>
      <c r="J47" s="102"/>
      <c r="K47" s="102"/>
      <c r="L47" s="102"/>
      <c r="M47" s="102"/>
      <c r="N47" s="94"/>
      <c r="O47" s="94"/>
      <c r="P47" s="94"/>
      <c r="Q47" s="90"/>
      <c r="R47" s="95"/>
      <c r="S47" s="94"/>
      <c r="T47" s="94"/>
      <c r="U47" s="94"/>
      <c r="V47" s="94"/>
      <c r="W47" s="94"/>
      <c r="X47" s="94"/>
      <c r="Y47" s="91"/>
      <c r="Z47" s="95"/>
      <c r="AA47" s="95"/>
      <c r="AB47" s="95"/>
    </row>
    <row r="48" spans="6:33" x14ac:dyDescent="0.2">
      <c r="G48" s="102"/>
      <c r="H48" s="102"/>
      <c r="I48" s="102"/>
      <c r="J48" s="102"/>
      <c r="K48" s="102"/>
      <c r="L48" s="102"/>
      <c r="M48" s="102"/>
      <c r="N48" s="94"/>
      <c r="O48" s="94"/>
      <c r="P48" s="94"/>
      <c r="Q48" s="90"/>
      <c r="R48" s="95"/>
      <c r="S48" s="94"/>
      <c r="T48" s="94"/>
      <c r="U48" s="94"/>
      <c r="V48" s="94"/>
      <c r="W48" s="94"/>
      <c r="X48" s="94"/>
      <c r="Y48" s="91"/>
      <c r="Z48" s="95"/>
      <c r="AA48" s="95"/>
      <c r="AB48" s="95"/>
    </row>
    <row r="49" spans="8:25" x14ac:dyDescent="0.2">
      <c r="H49" s="102"/>
      <c r="I49" s="102"/>
      <c r="J49" s="102"/>
      <c r="Q49" s="90"/>
      <c r="R49" s="90"/>
      <c r="S49" s="89"/>
      <c r="T49" s="89"/>
      <c r="U49" s="89"/>
      <c r="V49" s="89"/>
      <c r="W49" s="89"/>
      <c r="X49" s="89"/>
      <c r="Y49" s="91"/>
    </row>
    <row r="50" spans="8:25" x14ac:dyDescent="0.2">
      <c r="R50" s="90"/>
      <c r="S50" s="89"/>
      <c r="T50" s="89"/>
      <c r="U50" s="89"/>
      <c r="V50" s="89"/>
      <c r="W50" s="89"/>
      <c r="X50" s="89"/>
    </row>
  </sheetData>
  <sortState ref="AD24:AE32">
    <sortCondition ref="AD24"/>
  </sortState>
  <mergeCells count="7">
    <mergeCell ref="AB2:AG2"/>
    <mergeCell ref="Y2:AA2"/>
    <mergeCell ref="U2:X2"/>
    <mergeCell ref="B2:F2"/>
    <mergeCell ref="G2:K2"/>
    <mergeCell ref="L2:O2"/>
    <mergeCell ref="P2:S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rightToLeft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defaultRowHeight="14.25" x14ac:dyDescent="0.2"/>
  <cols>
    <col min="1" max="1" width="17.5" customWidth="1"/>
    <col min="2" max="2" width="11" customWidth="1"/>
    <col min="7" max="7" width="9.5" customWidth="1"/>
    <col min="12" max="12" width="9" style="9"/>
    <col min="23" max="23" width="9" style="128"/>
    <col min="24" max="24" width="11.125" customWidth="1"/>
    <col min="26" max="26" width="10.875" customWidth="1"/>
    <col min="29" max="30" width="9" style="128"/>
  </cols>
  <sheetData>
    <row r="1" spans="1:30" ht="102" customHeight="1" x14ac:dyDescent="0.2">
      <c r="A1" s="3"/>
      <c r="B1" s="20" t="s">
        <v>282</v>
      </c>
      <c r="I1" s="51" t="s">
        <v>414</v>
      </c>
    </row>
    <row r="2" spans="1:30" s="19" customFormat="1" ht="38.25" x14ac:dyDescent="0.2">
      <c r="A2" s="174" t="s">
        <v>202</v>
      </c>
      <c r="B2" s="174" t="s">
        <v>7</v>
      </c>
      <c r="C2" s="191" t="s">
        <v>41</v>
      </c>
      <c r="D2" s="209"/>
      <c r="E2" s="209"/>
      <c r="F2" s="191" t="s">
        <v>60</v>
      </c>
      <c r="G2" s="209"/>
      <c r="H2" s="209"/>
      <c r="I2" s="209"/>
      <c r="J2" s="191" t="s">
        <v>179</v>
      </c>
      <c r="K2" s="209"/>
      <c r="L2" s="191" t="s">
        <v>102</v>
      </c>
      <c r="M2" s="209"/>
      <c r="N2" s="209"/>
      <c r="O2" s="191" t="s">
        <v>114</v>
      </c>
      <c r="P2" s="209"/>
      <c r="Q2" s="209"/>
      <c r="R2" s="191" t="s">
        <v>124</v>
      </c>
      <c r="S2" s="209"/>
      <c r="T2" s="209"/>
      <c r="U2" s="191" t="s">
        <v>136</v>
      </c>
      <c r="V2" s="209"/>
      <c r="W2" s="191" t="s">
        <v>148</v>
      </c>
      <c r="X2" s="209"/>
      <c r="Y2" s="209"/>
      <c r="Z2" s="209"/>
      <c r="AA2" s="209"/>
      <c r="AB2" s="209"/>
      <c r="AC2" s="174" t="s">
        <v>357</v>
      </c>
      <c r="AD2" s="174" t="s">
        <v>358</v>
      </c>
    </row>
    <row r="3" spans="1:30" s="4" customFormat="1" ht="89.25" x14ac:dyDescent="0.2">
      <c r="A3" s="10" t="s">
        <v>203</v>
      </c>
      <c r="B3" s="10" t="s">
        <v>178</v>
      </c>
      <c r="C3" s="10" t="s">
        <v>163</v>
      </c>
      <c r="D3" s="10" t="s">
        <v>409</v>
      </c>
      <c r="E3" s="10" t="s">
        <v>57</v>
      </c>
      <c r="F3" s="10" t="s">
        <v>61</v>
      </c>
      <c r="G3" s="10" t="s">
        <v>339</v>
      </c>
      <c r="H3" s="10" t="s">
        <v>197</v>
      </c>
      <c r="I3" s="10" t="s">
        <v>165</v>
      </c>
      <c r="J3" s="10" t="s">
        <v>194</v>
      </c>
      <c r="K3" s="10" t="s">
        <v>101</v>
      </c>
      <c r="L3" s="10" t="s">
        <v>170</v>
      </c>
      <c r="M3" s="10" t="s">
        <v>386</v>
      </c>
      <c r="N3" s="10" t="s">
        <v>387</v>
      </c>
      <c r="O3" s="10" t="s">
        <v>180</v>
      </c>
      <c r="P3" s="10" t="s">
        <v>121</v>
      </c>
      <c r="Q3" s="10" t="s">
        <v>122</v>
      </c>
      <c r="R3" s="10" t="s">
        <v>404</v>
      </c>
      <c r="S3" s="10" t="s">
        <v>135</v>
      </c>
      <c r="T3" s="10" t="s">
        <v>320</v>
      </c>
      <c r="U3" s="10" t="s">
        <v>215</v>
      </c>
      <c r="V3" s="10" t="s">
        <v>174</v>
      </c>
      <c r="W3" s="10" t="s">
        <v>327</v>
      </c>
      <c r="X3" s="10" t="s">
        <v>283</v>
      </c>
      <c r="Y3" s="10" t="s">
        <v>284</v>
      </c>
      <c r="Z3" s="10" t="s">
        <v>325</v>
      </c>
      <c r="AA3" s="10" t="s">
        <v>155</v>
      </c>
      <c r="AB3" s="10" t="s">
        <v>156</v>
      </c>
      <c r="AC3" s="10" t="s">
        <v>412</v>
      </c>
      <c r="AD3" s="10" t="s">
        <v>388</v>
      </c>
    </row>
    <row r="4" spans="1:30" s="70" customFormat="1" x14ac:dyDescent="0.2">
      <c r="A4" s="69" t="s">
        <v>212</v>
      </c>
      <c r="B4" s="178">
        <v>2016</v>
      </c>
      <c r="C4" s="178">
        <v>2014</v>
      </c>
      <c r="D4" s="178">
        <v>2016</v>
      </c>
      <c r="E4" s="178" t="s">
        <v>214</v>
      </c>
      <c r="F4" s="178">
        <v>2015</v>
      </c>
      <c r="G4" s="178">
        <v>2015</v>
      </c>
      <c r="H4" s="178">
        <v>2015</v>
      </c>
      <c r="I4" s="178" t="s">
        <v>379</v>
      </c>
      <c r="J4" s="178">
        <v>2015</v>
      </c>
      <c r="K4" s="178">
        <v>2015</v>
      </c>
      <c r="L4" s="178">
        <v>2015</v>
      </c>
      <c r="M4" s="178">
        <v>2014</v>
      </c>
      <c r="N4" s="178">
        <v>2014</v>
      </c>
      <c r="O4" s="178" t="s">
        <v>213</v>
      </c>
      <c r="P4" s="178">
        <v>2016</v>
      </c>
      <c r="Q4" s="178">
        <v>2016</v>
      </c>
      <c r="R4" s="178">
        <v>2015</v>
      </c>
      <c r="S4" s="178">
        <v>2015</v>
      </c>
      <c r="T4" s="178">
        <v>2015</v>
      </c>
      <c r="U4" s="178">
        <v>2015</v>
      </c>
      <c r="V4" s="178">
        <v>2012</v>
      </c>
      <c r="W4" s="178">
        <v>2015</v>
      </c>
      <c r="X4" s="178">
        <v>2015</v>
      </c>
      <c r="Y4" s="178" t="s">
        <v>214</v>
      </c>
      <c r="Z4" s="178">
        <v>2014</v>
      </c>
      <c r="AA4" s="178">
        <v>2016</v>
      </c>
      <c r="AB4" s="178">
        <v>2015</v>
      </c>
      <c r="AC4" s="178">
        <v>2016</v>
      </c>
      <c r="AD4" s="178">
        <v>2014</v>
      </c>
    </row>
    <row r="5" spans="1:30" s="4" customFormat="1" ht="56.25" customHeight="1" x14ac:dyDescent="0.2">
      <c r="A5" s="68" t="s">
        <v>211</v>
      </c>
      <c r="B5" s="68" t="s">
        <v>80</v>
      </c>
      <c r="C5" s="68" t="s">
        <v>80</v>
      </c>
      <c r="D5" s="68" t="s">
        <v>221</v>
      </c>
      <c r="E5" s="68" t="s">
        <v>221</v>
      </c>
      <c r="F5" s="68" t="s">
        <v>223</v>
      </c>
      <c r="G5" s="68" t="s">
        <v>82</v>
      </c>
      <c r="H5" s="68" t="s">
        <v>80</v>
      </c>
      <c r="I5" s="68" t="s">
        <v>80</v>
      </c>
      <c r="J5" s="68" t="s">
        <v>80</v>
      </c>
      <c r="K5" s="68" t="s">
        <v>100</v>
      </c>
      <c r="L5" s="68" t="s">
        <v>80</v>
      </c>
      <c r="M5" s="68" t="s">
        <v>80</v>
      </c>
      <c r="N5" s="68" t="s">
        <v>80</v>
      </c>
      <c r="O5" s="68" t="s">
        <v>80</v>
      </c>
      <c r="P5" s="68" t="s">
        <v>80</v>
      </c>
      <c r="Q5" s="68" t="s">
        <v>80</v>
      </c>
      <c r="R5" s="68" t="s">
        <v>80</v>
      </c>
      <c r="S5" s="68" t="s">
        <v>80</v>
      </c>
      <c r="T5" s="68"/>
      <c r="U5" s="68" t="s">
        <v>154</v>
      </c>
      <c r="V5" s="68" t="s">
        <v>80</v>
      </c>
      <c r="W5" s="68" t="s">
        <v>328</v>
      </c>
      <c r="X5" s="68" t="s">
        <v>154</v>
      </c>
      <c r="Y5" s="68" t="s">
        <v>154</v>
      </c>
      <c r="Z5" s="68" t="s">
        <v>154</v>
      </c>
      <c r="AA5" s="68" t="s">
        <v>80</v>
      </c>
      <c r="AB5" s="68" t="s">
        <v>80</v>
      </c>
      <c r="AC5" s="68" t="s">
        <v>80</v>
      </c>
      <c r="AD5" s="68" t="s">
        <v>80</v>
      </c>
    </row>
    <row r="6" spans="1:30" s="5" customFormat="1" ht="15" x14ac:dyDescent="0.25">
      <c r="A6" s="22" t="s">
        <v>58</v>
      </c>
      <c r="B6" s="57" t="s">
        <v>210</v>
      </c>
      <c r="C6" s="57" t="s">
        <v>210</v>
      </c>
      <c r="D6" s="57" t="s">
        <v>210</v>
      </c>
      <c r="E6" s="57">
        <v>1.8</v>
      </c>
      <c r="F6" s="57">
        <v>3.9</v>
      </c>
      <c r="G6" s="62">
        <v>80.5</v>
      </c>
      <c r="H6" s="63">
        <v>68.2</v>
      </c>
      <c r="I6" s="63">
        <v>18.8</v>
      </c>
      <c r="J6" s="57" t="s">
        <v>210</v>
      </c>
      <c r="K6" s="57" t="s">
        <v>210</v>
      </c>
      <c r="L6" s="63">
        <v>23</v>
      </c>
      <c r="M6" s="63">
        <v>46</v>
      </c>
      <c r="N6" s="63">
        <v>43</v>
      </c>
      <c r="O6" s="63" t="s">
        <v>210</v>
      </c>
      <c r="P6" s="63">
        <v>42</v>
      </c>
      <c r="Q6" s="63">
        <v>55.06062646886523</v>
      </c>
      <c r="R6" s="63" t="s">
        <v>210</v>
      </c>
      <c r="S6" s="121">
        <v>22.833561302267956</v>
      </c>
      <c r="T6" s="123">
        <v>1.6911528063926045</v>
      </c>
      <c r="U6" s="63">
        <v>6.5</v>
      </c>
      <c r="V6" s="63" t="s">
        <v>210</v>
      </c>
      <c r="W6" s="63" t="s">
        <v>210</v>
      </c>
      <c r="X6" s="63">
        <v>100</v>
      </c>
      <c r="Y6" s="64">
        <v>0.31619999999999998</v>
      </c>
      <c r="Z6" s="65">
        <v>100</v>
      </c>
      <c r="AA6" s="65" t="s">
        <v>210</v>
      </c>
      <c r="AB6" s="65" t="s">
        <v>210</v>
      </c>
      <c r="AC6" s="63">
        <v>23.466012849584278</v>
      </c>
      <c r="AD6" s="63">
        <v>31.171691958015121</v>
      </c>
    </row>
    <row r="7" spans="1:30" s="5" customFormat="1" ht="15" x14ac:dyDescent="0.25">
      <c r="A7" s="22" t="s">
        <v>14</v>
      </c>
      <c r="B7" s="62">
        <v>61.1</v>
      </c>
      <c r="C7" s="57">
        <v>86.2</v>
      </c>
      <c r="D7" s="57">
        <v>3.8</v>
      </c>
      <c r="E7" s="57">
        <v>1.7</v>
      </c>
      <c r="F7" s="57">
        <v>3.1</v>
      </c>
      <c r="G7" s="62">
        <v>82.1</v>
      </c>
      <c r="H7" s="63">
        <v>83.9</v>
      </c>
      <c r="I7" s="63">
        <v>19.600000000000001</v>
      </c>
      <c r="J7" s="63">
        <v>2.2999999999999998</v>
      </c>
      <c r="K7" s="135">
        <v>0.889104762719515</v>
      </c>
      <c r="L7" s="63">
        <v>32</v>
      </c>
      <c r="M7" s="63">
        <v>37</v>
      </c>
      <c r="N7" s="63">
        <v>36</v>
      </c>
      <c r="O7" s="63">
        <v>72.34</v>
      </c>
      <c r="P7" s="63">
        <v>44</v>
      </c>
      <c r="Q7" s="63">
        <v>55.785226871097557</v>
      </c>
      <c r="R7" s="63">
        <v>20</v>
      </c>
      <c r="S7" s="63">
        <v>1.8940506190765185</v>
      </c>
      <c r="T7" s="63">
        <v>1.7359613660630298</v>
      </c>
      <c r="U7" s="63">
        <v>7.1</v>
      </c>
      <c r="V7" s="63">
        <v>48.9</v>
      </c>
      <c r="W7" s="63">
        <v>67.193646016373862</v>
      </c>
      <c r="X7" s="63">
        <v>79.038797428905468</v>
      </c>
      <c r="Y7" s="64">
        <v>0.34599999999999997</v>
      </c>
      <c r="Z7" s="65">
        <v>88.902000899471005</v>
      </c>
      <c r="AA7" s="65">
        <v>60.7</v>
      </c>
      <c r="AB7" s="65">
        <v>48.620058837191301</v>
      </c>
      <c r="AC7" s="63">
        <v>21.8</v>
      </c>
      <c r="AD7" s="63">
        <v>26.625405000000001</v>
      </c>
    </row>
    <row r="8" spans="1:30" x14ac:dyDescent="0.2">
      <c r="A8" s="21" t="s">
        <v>182</v>
      </c>
      <c r="B8" s="67">
        <v>56.51</v>
      </c>
      <c r="C8" s="61">
        <v>84.5</v>
      </c>
      <c r="D8" s="98">
        <v>5.5853544776119399</v>
      </c>
      <c r="E8" s="148">
        <v>0.4</v>
      </c>
      <c r="F8" s="148">
        <v>3.1</v>
      </c>
      <c r="G8" s="149">
        <v>81.3</v>
      </c>
      <c r="H8" s="74">
        <v>69.8</v>
      </c>
      <c r="I8" s="66">
        <v>24.3</v>
      </c>
      <c r="J8" s="74">
        <v>5.0323867797851998</v>
      </c>
      <c r="K8" s="136">
        <v>0.55555555555555558</v>
      </c>
      <c r="L8" s="66" t="s">
        <v>210</v>
      </c>
      <c r="M8" s="66" t="s">
        <v>210</v>
      </c>
      <c r="N8" s="66" t="s">
        <v>210</v>
      </c>
      <c r="O8" s="74">
        <v>74.2</v>
      </c>
      <c r="P8" s="74">
        <v>43</v>
      </c>
      <c r="Q8" s="74">
        <v>68.102277143995877</v>
      </c>
      <c r="R8" s="74">
        <v>97.039000000000001</v>
      </c>
      <c r="S8" s="74">
        <v>72.296924773339867</v>
      </c>
      <c r="T8" s="74">
        <v>1.4472555746140652</v>
      </c>
      <c r="U8" s="74">
        <v>7.1</v>
      </c>
      <c r="V8" s="66">
        <v>61</v>
      </c>
      <c r="W8" s="74">
        <v>55.642396079676374</v>
      </c>
      <c r="X8" s="66" t="s">
        <v>210</v>
      </c>
      <c r="Y8" s="169">
        <v>0.27400000000000002</v>
      </c>
      <c r="Z8" s="67" t="s">
        <v>210</v>
      </c>
      <c r="AA8" s="67" t="s">
        <v>210</v>
      </c>
      <c r="AB8" s="98">
        <v>52.965398937586862</v>
      </c>
      <c r="AC8" s="74">
        <v>27.079365079365079</v>
      </c>
      <c r="AD8" s="66" t="s">
        <v>210</v>
      </c>
    </row>
    <row r="9" spans="1:30" x14ac:dyDescent="0.2">
      <c r="A9" s="21" t="s">
        <v>13</v>
      </c>
      <c r="B9" s="67">
        <v>60.892000000000003</v>
      </c>
      <c r="C9" s="61" t="s">
        <v>210</v>
      </c>
      <c r="D9" s="98">
        <v>5.0660052131505928</v>
      </c>
      <c r="E9" s="148">
        <v>1</v>
      </c>
      <c r="F9" s="148">
        <v>3.2</v>
      </c>
      <c r="G9" s="149">
        <v>82.5</v>
      </c>
      <c r="H9" s="74">
        <v>85.2</v>
      </c>
      <c r="I9" s="66">
        <v>12.4</v>
      </c>
      <c r="J9" s="74" t="s">
        <v>210</v>
      </c>
      <c r="K9" s="136" t="s">
        <v>210</v>
      </c>
      <c r="L9" s="66" t="s">
        <v>210</v>
      </c>
      <c r="M9" s="66" t="s">
        <v>210</v>
      </c>
      <c r="N9" s="66" t="s">
        <v>210</v>
      </c>
      <c r="O9" s="74">
        <v>93.23</v>
      </c>
      <c r="P9" s="74">
        <v>45</v>
      </c>
      <c r="Q9" s="74">
        <v>58.427313300195124</v>
      </c>
      <c r="R9" s="74" t="s">
        <v>210</v>
      </c>
      <c r="S9" s="74">
        <v>13.673467746475476</v>
      </c>
      <c r="T9" s="74">
        <v>2.4589241050963868</v>
      </c>
      <c r="U9" s="74">
        <v>7.3</v>
      </c>
      <c r="V9" s="66" t="s">
        <v>210</v>
      </c>
      <c r="W9" s="74">
        <v>66.838861234642096</v>
      </c>
      <c r="X9" s="74">
        <v>110.83332638515731</v>
      </c>
      <c r="Y9" s="169">
        <v>0.33700000000000002</v>
      </c>
      <c r="Z9" s="98">
        <v>113.60069055405226</v>
      </c>
      <c r="AA9" s="98">
        <v>52.153099024774363</v>
      </c>
      <c r="AB9" s="98">
        <v>134.07517303477516</v>
      </c>
      <c r="AC9" s="74">
        <v>36.274999999999999</v>
      </c>
      <c r="AD9" s="66" t="s">
        <v>210</v>
      </c>
    </row>
    <row r="10" spans="1:30" x14ac:dyDescent="0.2">
      <c r="A10" s="21" t="s">
        <v>123</v>
      </c>
      <c r="B10" s="61" t="s">
        <v>210</v>
      </c>
      <c r="C10" s="61" t="s">
        <v>210</v>
      </c>
      <c r="D10" s="74" t="s">
        <v>210</v>
      </c>
      <c r="E10" s="74" t="s">
        <v>210</v>
      </c>
      <c r="F10" s="74" t="s">
        <v>210</v>
      </c>
      <c r="G10" s="74" t="s">
        <v>210</v>
      </c>
      <c r="H10" s="74" t="s">
        <v>210</v>
      </c>
      <c r="I10" s="74" t="s">
        <v>210</v>
      </c>
      <c r="J10" s="74" t="s">
        <v>210</v>
      </c>
      <c r="K10" s="136" t="s">
        <v>210</v>
      </c>
      <c r="L10" s="66" t="s">
        <v>210</v>
      </c>
      <c r="M10" s="66" t="s">
        <v>210</v>
      </c>
      <c r="N10" s="66" t="s">
        <v>210</v>
      </c>
      <c r="O10" s="74" t="s">
        <v>210</v>
      </c>
      <c r="P10" s="66" t="s">
        <v>210</v>
      </c>
      <c r="Q10" s="74">
        <v>11.420072962899576</v>
      </c>
      <c r="R10" s="74" t="s">
        <v>210</v>
      </c>
      <c r="S10" s="74" t="s">
        <v>210</v>
      </c>
      <c r="T10" s="74" t="s">
        <v>210</v>
      </c>
      <c r="U10" s="74" t="s">
        <v>210</v>
      </c>
      <c r="V10" s="66" t="s">
        <v>210</v>
      </c>
      <c r="W10" s="74" t="s">
        <v>210</v>
      </c>
      <c r="X10" s="66" t="s">
        <v>210</v>
      </c>
      <c r="Y10" s="67" t="s">
        <v>210</v>
      </c>
      <c r="Z10" s="67" t="s">
        <v>210</v>
      </c>
      <c r="AA10" s="67" t="s">
        <v>210</v>
      </c>
      <c r="AB10" s="67" t="s">
        <v>210</v>
      </c>
      <c r="AC10" s="66" t="s">
        <v>210</v>
      </c>
      <c r="AD10" s="66" t="s">
        <v>210</v>
      </c>
    </row>
    <row r="11" spans="1:30" x14ac:dyDescent="0.2">
      <c r="A11" s="21" t="s">
        <v>36</v>
      </c>
      <c r="B11" s="67">
        <v>42.707999999999998</v>
      </c>
      <c r="C11" s="61" t="s">
        <v>210</v>
      </c>
      <c r="D11" s="98">
        <v>6</v>
      </c>
      <c r="E11" s="148">
        <v>0.8</v>
      </c>
      <c r="F11" s="148">
        <v>2.9</v>
      </c>
      <c r="G11" s="149">
        <v>82.6</v>
      </c>
      <c r="H11" s="74">
        <v>65.599999999999994</v>
      </c>
      <c r="I11" s="66">
        <v>20</v>
      </c>
      <c r="J11" s="74" t="s">
        <v>210</v>
      </c>
      <c r="K11" s="136">
        <v>0.7142857142857143</v>
      </c>
      <c r="L11" s="66" t="s">
        <v>210</v>
      </c>
      <c r="M11" s="66" t="s">
        <v>210</v>
      </c>
      <c r="N11" s="66" t="s">
        <v>210</v>
      </c>
      <c r="O11" s="74">
        <v>75.19</v>
      </c>
      <c r="P11" s="74">
        <v>24</v>
      </c>
      <c r="Q11" s="74">
        <v>24.291989976452573</v>
      </c>
      <c r="R11" s="74">
        <v>66.58</v>
      </c>
      <c r="S11" s="74">
        <v>38.846538409717837</v>
      </c>
      <c r="T11" s="74">
        <v>8.9370935831341889</v>
      </c>
      <c r="U11" s="74">
        <v>5.8</v>
      </c>
      <c r="V11" s="66">
        <v>33</v>
      </c>
      <c r="W11" s="74">
        <v>58.415207621516863</v>
      </c>
      <c r="X11" s="74">
        <v>89.541667453962546</v>
      </c>
      <c r="Y11" s="169">
        <v>0.32600000000000001</v>
      </c>
      <c r="Z11" s="98">
        <v>89.603698183545731</v>
      </c>
      <c r="AA11" s="98">
        <v>127.8452967451737</v>
      </c>
      <c r="AB11" s="98">
        <v>55.964594395196457</v>
      </c>
      <c r="AC11" s="74">
        <v>17.37037037037037</v>
      </c>
      <c r="AD11" s="66" t="s">
        <v>210</v>
      </c>
    </row>
    <row r="12" spans="1:30" x14ac:dyDescent="0.2">
      <c r="A12" s="21" t="s">
        <v>116</v>
      </c>
      <c r="B12" s="61" t="s">
        <v>210</v>
      </c>
      <c r="C12" s="61" t="s">
        <v>210</v>
      </c>
      <c r="D12" s="74" t="s">
        <v>210</v>
      </c>
      <c r="E12" s="74" t="s">
        <v>210</v>
      </c>
      <c r="F12" s="74" t="s">
        <v>210</v>
      </c>
      <c r="G12" s="74" t="s">
        <v>210</v>
      </c>
      <c r="H12" s="74" t="s">
        <v>210</v>
      </c>
      <c r="I12" s="74" t="s">
        <v>210</v>
      </c>
      <c r="J12" s="74" t="s">
        <v>210</v>
      </c>
      <c r="K12" s="136" t="s">
        <v>210</v>
      </c>
      <c r="L12" s="66" t="s">
        <v>210</v>
      </c>
      <c r="M12" s="66" t="s">
        <v>210</v>
      </c>
      <c r="N12" s="66" t="s">
        <v>210</v>
      </c>
      <c r="O12" s="74" t="s">
        <v>210</v>
      </c>
      <c r="P12" s="74">
        <v>80</v>
      </c>
      <c r="Q12" s="74">
        <v>67.699606191894972</v>
      </c>
      <c r="R12" s="74" t="s">
        <v>210</v>
      </c>
      <c r="S12" s="74" t="s">
        <v>210</v>
      </c>
      <c r="T12" s="74" t="s">
        <v>210</v>
      </c>
      <c r="U12" s="74" t="s">
        <v>210</v>
      </c>
      <c r="V12" s="66" t="s">
        <v>210</v>
      </c>
      <c r="W12" s="74" t="s">
        <v>210</v>
      </c>
      <c r="X12" s="66" t="s">
        <v>210</v>
      </c>
      <c r="Y12" s="67" t="s">
        <v>210</v>
      </c>
      <c r="Z12" s="67" t="s">
        <v>210</v>
      </c>
      <c r="AA12" s="67" t="s">
        <v>210</v>
      </c>
      <c r="AB12" s="67" t="s">
        <v>210</v>
      </c>
      <c r="AC12" s="74">
        <v>30.5</v>
      </c>
      <c r="AD12" s="66" t="s">
        <v>210</v>
      </c>
    </row>
    <row r="13" spans="1:30" x14ac:dyDescent="0.2">
      <c r="A13" s="21" t="s">
        <v>8</v>
      </c>
      <c r="B13" s="67">
        <v>71.125</v>
      </c>
      <c r="C13" s="61" t="s">
        <v>210</v>
      </c>
      <c r="D13" s="74" t="s">
        <v>210</v>
      </c>
      <c r="E13" s="148">
        <v>0.9</v>
      </c>
      <c r="F13" s="148">
        <v>2.2000000000000002</v>
      </c>
      <c r="G13" s="149">
        <v>82.5</v>
      </c>
      <c r="H13" s="74">
        <v>76.3</v>
      </c>
      <c r="I13" s="66">
        <v>10.199999999999999</v>
      </c>
      <c r="J13" s="74" t="s">
        <v>210</v>
      </c>
      <c r="K13" s="136">
        <v>0.625</v>
      </c>
      <c r="L13" s="66" t="s">
        <v>210</v>
      </c>
      <c r="M13" s="66" t="s">
        <v>210</v>
      </c>
      <c r="N13" s="66" t="s">
        <v>210</v>
      </c>
      <c r="O13" s="74">
        <v>81.44</v>
      </c>
      <c r="P13" s="74">
        <v>36</v>
      </c>
      <c r="Q13" s="74">
        <v>61.033005515397811</v>
      </c>
      <c r="R13" s="74" t="s">
        <v>210</v>
      </c>
      <c r="S13" s="74">
        <v>99.978722272461297</v>
      </c>
      <c r="T13" s="74">
        <v>0</v>
      </c>
      <c r="U13" s="74">
        <v>7.5</v>
      </c>
      <c r="V13" s="66">
        <v>87</v>
      </c>
      <c r="W13" s="74" t="s">
        <v>210</v>
      </c>
      <c r="X13" s="66" t="s">
        <v>210</v>
      </c>
      <c r="Y13" s="169">
        <v>0.246</v>
      </c>
      <c r="Z13" s="67" t="s">
        <v>210</v>
      </c>
      <c r="AA13" s="98">
        <v>71.676207203070547</v>
      </c>
      <c r="AB13" s="67" t="s">
        <v>210</v>
      </c>
      <c r="AC13" s="74">
        <v>25.694444444444446</v>
      </c>
      <c r="AD13" s="66" t="s">
        <v>210</v>
      </c>
    </row>
    <row r="14" spans="1:30" x14ac:dyDescent="0.2">
      <c r="A14" s="21" t="s">
        <v>27</v>
      </c>
      <c r="B14" s="67">
        <v>54.88</v>
      </c>
      <c r="C14" s="61">
        <v>74.699999999999989</v>
      </c>
      <c r="D14" s="98">
        <v>3.8885895663988381</v>
      </c>
      <c r="E14" s="148">
        <v>0.6</v>
      </c>
      <c r="F14" s="148">
        <v>3.4</v>
      </c>
      <c r="G14" s="149">
        <v>81.5</v>
      </c>
      <c r="H14" s="74">
        <v>82.3</v>
      </c>
      <c r="I14" s="66">
        <v>19</v>
      </c>
      <c r="J14" s="74">
        <v>31.389999389648001</v>
      </c>
      <c r="K14" s="136">
        <v>0.45454545454545453</v>
      </c>
      <c r="L14" s="66" t="s">
        <v>210</v>
      </c>
      <c r="M14" s="66" t="s">
        <v>210</v>
      </c>
      <c r="N14" s="66" t="s">
        <v>210</v>
      </c>
      <c r="O14" s="74">
        <v>70.05</v>
      </c>
      <c r="P14" s="74">
        <v>57</v>
      </c>
      <c r="Q14" s="74">
        <v>70.439226053951899</v>
      </c>
      <c r="R14" s="74" t="s">
        <v>210</v>
      </c>
      <c r="S14" s="74">
        <v>27.369779855562921</v>
      </c>
      <c r="T14" s="74">
        <v>3.4888183372291806E-3</v>
      </c>
      <c r="U14" s="74">
        <v>6.8</v>
      </c>
      <c r="V14" s="66">
        <v>68</v>
      </c>
      <c r="W14" s="74" t="s">
        <v>210</v>
      </c>
      <c r="X14" s="66" t="s">
        <v>210</v>
      </c>
      <c r="Y14" s="169">
        <v>0.29799999999999999</v>
      </c>
      <c r="Z14" s="98">
        <v>107.08903474629543</v>
      </c>
      <c r="AA14" s="67" t="s">
        <v>210</v>
      </c>
      <c r="AB14" s="67" t="s">
        <v>210</v>
      </c>
      <c r="AC14" s="74">
        <v>37.666666666666664</v>
      </c>
      <c r="AD14" s="66" t="s">
        <v>210</v>
      </c>
    </row>
    <row r="15" spans="1:30" x14ac:dyDescent="0.2">
      <c r="A15" s="21" t="s">
        <v>20</v>
      </c>
      <c r="B15" s="67">
        <v>57.646999999999998</v>
      </c>
      <c r="C15" s="61">
        <v>67.400000000000006</v>
      </c>
      <c r="D15" s="74" t="s">
        <v>210</v>
      </c>
      <c r="E15" s="148">
        <v>3.1</v>
      </c>
      <c r="F15" s="148">
        <v>2.5</v>
      </c>
      <c r="G15" s="149">
        <v>77.7</v>
      </c>
      <c r="H15" s="74">
        <v>51.4</v>
      </c>
      <c r="I15" s="66">
        <v>21.3</v>
      </c>
      <c r="J15" s="74">
        <v>17.400001525878999</v>
      </c>
      <c r="K15" s="136">
        <v>0.58823529411764708</v>
      </c>
      <c r="L15" s="66" t="s">
        <v>210</v>
      </c>
      <c r="M15" s="66" t="s">
        <v>210</v>
      </c>
      <c r="N15" s="66" t="s">
        <v>210</v>
      </c>
      <c r="O15" s="74">
        <v>64.23</v>
      </c>
      <c r="P15" s="74">
        <v>34</v>
      </c>
      <c r="Q15" s="74">
        <v>56.6740447358697</v>
      </c>
      <c r="R15" s="74">
        <v>90.198000000000008</v>
      </c>
      <c r="S15" s="74">
        <v>14.399539214745127</v>
      </c>
      <c r="T15" s="74">
        <v>0</v>
      </c>
      <c r="U15" s="74">
        <v>5.6</v>
      </c>
      <c r="V15" s="66">
        <v>62</v>
      </c>
      <c r="W15" s="74">
        <v>12.032770226813378</v>
      </c>
      <c r="X15" s="66" t="s">
        <v>210</v>
      </c>
      <c r="Y15" s="169">
        <v>0.34599999999999997</v>
      </c>
      <c r="Z15" s="67" t="s">
        <v>210</v>
      </c>
      <c r="AA15" s="98">
        <v>13.59553394096578</v>
      </c>
      <c r="AB15" s="98">
        <v>43.317393360989833</v>
      </c>
      <c r="AC15" s="74">
        <v>18.148148148148149</v>
      </c>
      <c r="AD15" s="66" t="s">
        <v>210</v>
      </c>
    </row>
    <row r="16" spans="1:30" x14ac:dyDescent="0.2">
      <c r="A16" s="21" t="s">
        <v>321</v>
      </c>
      <c r="B16" s="67"/>
      <c r="C16" s="61"/>
      <c r="D16" s="74" t="s">
        <v>210</v>
      </c>
      <c r="E16" s="74" t="s">
        <v>210</v>
      </c>
      <c r="F16" s="74" t="s">
        <v>210</v>
      </c>
      <c r="G16" s="74" t="s">
        <v>210</v>
      </c>
      <c r="H16" s="74" t="s">
        <v>210</v>
      </c>
      <c r="I16" s="74" t="s">
        <v>210</v>
      </c>
      <c r="J16" s="74" t="s">
        <v>210</v>
      </c>
      <c r="K16" s="136" t="s">
        <v>210</v>
      </c>
      <c r="L16" s="74" t="s">
        <v>210</v>
      </c>
      <c r="M16" s="74" t="s">
        <v>210</v>
      </c>
      <c r="N16" s="74" t="s">
        <v>210</v>
      </c>
      <c r="O16" s="74" t="s">
        <v>210</v>
      </c>
      <c r="P16" s="74" t="s">
        <v>210</v>
      </c>
      <c r="Q16" s="74" t="s">
        <v>210</v>
      </c>
      <c r="R16" s="74" t="s">
        <v>210</v>
      </c>
      <c r="S16" s="74" t="s">
        <v>210</v>
      </c>
      <c r="T16" s="74" t="s">
        <v>210</v>
      </c>
      <c r="U16" s="74" t="s">
        <v>210</v>
      </c>
      <c r="V16" s="74" t="s">
        <v>210</v>
      </c>
      <c r="W16" s="74" t="s">
        <v>210</v>
      </c>
      <c r="X16" s="66" t="s">
        <v>210</v>
      </c>
      <c r="Y16" s="67" t="s">
        <v>210</v>
      </c>
      <c r="Z16" s="67" t="s">
        <v>210</v>
      </c>
      <c r="AA16" s="67" t="s">
        <v>210</v>
      </c>
      <c r="AB16" s="67" t="s">
        <v>210</v>
      </c>
      <c r="AC16" s="74">
        <v>15.9</v>
      </c>
      <c r="AD16" s="66"/>
    </row>
    <row r="17" spans="1:30" x14ac:dyDescent="0.2">
      <c r="A17" s="21" t="s">
        <v>18</v>
      </c>
      <c r="B17" s="67">
        <v>58.942</v>
      </c>
      <c r="C17" s="61" t="s">
        <v>210</v>
      </c>
      <c r="D17" s="98">
        <v>10.95890410958904</v>
      </c>
      <c r="E17" s="148">
        <v>4.9000000000000004</v>
      </c>
      <c r="F17" s="148">
        <v>5.8</v>
      </c>
      <c r="G17" s="149">
        <v>78.8</v>
      </c>
      <c r="H17" s="74">
        <v>88.1</v>
      </c>
      <c r="I17" s="66">
        <v>11.4</v>
      </c>
      <c r="J17" s="74" t="s">
        <v>210</v>
      </c>
      <c r="K17" s="136" t="s">
        <v>210</v>
      </c>
      <c r="L17" s="66">
        <v>29</v>
      </c>
      <c r="M17" s="66" t="s">
        <v>210</v>
      </c>
      <c r="N17" s="66" t="s">
        <v>210</v>
      </c>
      <c r="O17" s="74">
        <v>64.400000000000006</v>
      </c>
      <c r="P17" s="74">
        <v>30</v>
      </c>
      <c r="Q17" s="74">
        <v>43.074303021491787</v>
      </c>
      <c r="R17" s="74" t="s">
        <v>210</v>
      </c>
      <c r="S17" s="74">
        <v>13</v>
      </c>
      <c r="T17" s="74">
        <v>0.62828747659546247</v>
      </c>
      <c r="U17" s="74">
        <v>6.9</v>
      </c>
      <c r="V17" s="66" t="s">
        <v>210</v>
      </c>
      <c r="W17" s="74" t="s">
        <v>210</v>
      </c>
      <c r="X17" s="74">
        <v>146.39424734469614</v>
      </c>
      <c r="Y17" s="169">
        <v>0.39</v>
      </c>
      <c r="Z17" s="98">
        <v>138.68554608364138</v>
      </c>
      <c r="AA17" s="98">
        <v>99.82882315244143</v>
      </c>
      <c r="AB17" s="67" t="s">
        <v>210</v>
      </c>
      <c r="AC17" s="74">
        <v>42.814814814814817</v>
      </c>
      <c r="AD17" s="66" t="s">
        <v>210</v>
      </c>
    </row>
    <row r="18" spans="1:30" x14ac:dyDescent="0.2">
      <c r="A18" s="21" t="s">
        <v>139</v>
      </c>
      <c r="B18" s="61" t="s">
        <v>210</v>
      </c>
      <c r="C18" s="61" t="s">
        <v>210</v>
      </c>
      <c r="D18" s="74" t="s">
        <v>210</v>
      </c>
      <c r="E18" s="74" t="s">
        <v>210</v>
      </c>
      <c r="F18" s="74" t="s">
        <v>210</v>
      </c>
      <c r="G18" s="74" t="s">
        <v>210</v>
      </c>
      <c r="H18" s="74" t="s">
        <v>210</v>
      </c>
      <c r="I18" s="74" t="s">
        <v>210</v>
      </c>
      <c r="J18" s="74" t="s">
        <v>210</v>
      </c>
      <c r="K18" s="136">
        <v>0.83333333333333337</v>
      </c>
      <c r="L18" s="66" t="s">
        <v>210</v>
      </c>
      <c r="M18" s="66" t="s">
        <v>210</v>
      </c>
      <c r="N18" s="66" t="s">
        <v>210</v>
      </c>
      <c r="O18" s="66" t="s">
        <v>210</v>
      </c>
      <c r="P18" s="66" t="s">
        <v>210</v>
      </c>
      <c r="Q18" s="74"/>
      <c r="R18" s="74" t="s">
        <v>210</v>
      </c>
      <c r="S18" s="74" t="s">
        <v>210</v>
      </c>
      <c r="T18" s="74" t="s">
        <v>210</v>
      </c>
      <c r="U18" s="74" t="s">
        <v>210</v>
      </c>
      <c r="V18" s="66">
        <v>52</v>
      </c>
      <c r="W18" s="74" t="s">
        <v>210</v>
      </c>
      <c r="X18" s="66" t="s">
        <v>210</v>
      </c>
      <c r="Y18" s="67" t="s">
        <v>210</v>
      </c>
      <c r="Z18" s="67" t="s">
        <v>210</v>
      </c>
      <c r="AA18" s="67" t="s">
        <v>210</v>
      </c>
      <c r="AB18" s="67" t="s">
        <v>210</v>
      </c>
      <c r="AC18" s="66" t="s">
        <v>210</v>
      </c>
      <c r="AD18" s="66" t="s">
        <v>210</v>
      </c>
    </row>
    <row r="19" spans="1:30" x14ac:dyDescent="0.2">
      <c r="A19" s="21" t="s">
        <v>183</v>
      </c>
      <c r="B19" s="67">
        <v>49.094999999999999</v>
      </c>
      <c r="C19" s="61">
        <v>80.900000000000006</v>
      </c>
      <c r="D19" s="98">
        <v>6.501811980387977</v>
      </c>
      <c r="E19" s="148">
        <v>1</v>
      </c>
      <c r="F19" s="148">
        <v>3.3</v>
      </c>
      <c r="G19" s="149">
        <v>81.099999999999994</v>
      </c>
      <c r="H19" s="74">
        <v>74.599999999999994</v>
      </c>
      <c r="I19" s="66">
        <v>18.899999999999999</v>
      </c>
      <c r="J19" s="74" t="s">
        <v>210</v>
      </c>
      <c r="K19" s="136">
        <v>0.43478260869565222</v>
      </c>
      <c r="L19" s="66" t="s">
        <v>210</v>
      </c>
      <c r="M19" s="66" t="s">
        <v>210</v>
      </c>
      <c r="N19" s="66" t="s">
        <v>210</v>
      </c>
      <c r="O19" s="74">
        <v>89.4</v>
      </c>
      <c r="P19" s="74">
        <v>42</v>
      </c>
      <c r="Q19" s="74">
        <v>53.32663527336684</v>
      </c>
      <c r="R19" s="74">
        <v>98.931999999999988</v>
      </c>
      <c r="S19" s="74">
        <v>20.471990254927572</v>
      </c>
      <c r="T19" s="74">
        <v>4.4821462641442977</v>
      </c>
      <c r="U19" s="74">
        <v>6.9</v>
      </c>
      <c r="V19" s="66">
        <v>48</v>
      </c>
      <c r="W19" s="74">
        <v>97.8</v>
      </c>
      <c r="X19" s="66" t="s">
        <v>210</v>
      </c>
      <c r="Y19" s="169">
        <v>0.26600000000000001</v>
      </c>
      <c r="Z19" s="67" t="s">
        <v>210</v>
      </c>
      <c r="AA19" s="67" t="s">
        <v>210</v>
      </c>
      <c r="AB19" s="98">
        <v>60.5</v>
      </c>
      <c r="AC19" s="74">
        <v>25.99404761904762</v>
      </c>
      <c r="AD19" s="66" t="s">
        <v>210</v>
      </c>
    </row>
    <row r="20" spans="1:30" x14ac:dyDescent="0.2">
      <c r="A20" s="21" t="s">
        <v>107</v>
      </c>
      <c r="B20" s="61" t="s">
        <v>210</v>
      </c>
      <c r="C20" s="61" t="s">
        <v>210</v>
      </c>
      <c r="D20" s="74" t="s">
        <v>210</v>
      </c>
      <c r="E20" s="74" t="s">
        <v>210</v>
      </c>
      <c r="F20" s="74" t="s">
        <v>210</v>
      </c>
      <c r="G20" s="74" t="s">
        <v>210</v>
      </c>
      <c r="H20" s="74" t="s">
        <v>210</v>
      </c>
      <c r="I20" s="74" t="s">
        <v>210</v>
      </c>
      <c r="J20" s="74" t="s">
        <v>210</v>
      </c>
      <c r="K20" s="136" t="s">
        <v>210</v>
      </c>
      <c r="L20" s="66">
        <v>70</v>
      </c>
      <c r="M20" s="66" t="s">
        <v>210</v>
      </c>
      <c r="N20" s="66" t="s">
        <v>210</v>
      </c>
      <c r="O20" s="66" t="s">
        <v>210</v>
      </c>
      <c r="P20" s="74">
        <v>26</v>
      </c>
      <c r="Q20" s="74">
        <v>42.398763968402776</v>
      </c>
      <c r="R20" s="74" t="s">
        <v>210</v>
      </c>
      <c r="S20" s="74" t="s">
        <v>210</v>
      </c>
      <c r="T20" s="74" t="s">
        <v>210</v>
      </c>
      <c r="U20" s="74">
        <v>6.5</v>
      </c>
      <c r="V20" s="66" t="s">
        <v>210</v>
      </c>
      <c r="W20" s="74" t="s">
        <v>210</v>
      </c>
      <c r="X20" s="66" t="s">
        <v>210</v>
      </c>
      <c r="Y20" s="67" t="s">
        <v>210</v>
      </c>
      <c r="Z20" s="67" t="s">
        <v>210</v>
      </c>
      <c r="AA20" s="67" t="s">
        <v>210</v>
      </c>
      <c r="AB20" s="67" t="s">
        <v>210</v>
      </c>
      <c r="AC20" s="74">
        <v>14.851851851851853</v>
      </c>
      <c r="AD20" s="66" t="s">
        <v>210</v>
      </c>
    </row>
    <row r="21" spans="1:30" x14ac:dyDescent="0.2">
      <c r="A21" s="21" t="s">
        <v>115</v>
      </c>
      <c r="B21" s="61" t="s">
        <v>210</v>
      </c>
      <c r="C21" s="61" t="s">
        <v>210</v>
      </c>
      <c r="D21" s="74" t="s">
        <v>210</v>
      </c>
      <c r="E21" s="74" t="s">
        <v>210</v>
      </c>
      <c r="F21" s="74" t="s">
        <v>210</v>
      </c>
      <c r="G21" s="74" t="s">
        <v>210</v>
      </c>
      <c r="H21" s="74" t="s">
        <v>210</v>
      </c>
      <c r="I21" s="74" t="s">
        <v>210</v>
      </c>
      <c r="J21" s="74" t="s">
        <v>210</v>
      </c>
      <c r="K21" s="136" t="s">
        <v>210</v>
      </c>
      <c r="L21" s="66" t="s">
        <v>210</v>
      </c>
      <c r="M21" s="66" t="s">
        <v>210</v>
      </c>
      <c r="N21" s="66" t="s">
        <v>210</v>
      </c>
      <c r="O21" s="74">
        <v>66.12</v>
      </c>
      <c r="P21" s="66" t="s">
        <v>210</v>
      </c>
      <c r="Q21" s="74" t="s">
        <v>210</v>
      </c>
      <c r="R21" s="74" t="s">
        <v>210</v>
      </c>
      <c r="S21" s="74" t="s">
        <v>210</v>
      </c>
      <c r="T21" s="74" t="s">
        <v>210</v>
      </c>
      <c r="U21" s="74" t="s">
        <v>210</v>
      </c>
      <c r="V21" s="66">
        <v>54</v>
      </c>
      <c r="W21" s="74" t="s">
        <v>210</v>
      </c>
      <c r="X21" s="66" t="s">
        <v>210</v>
      </c>
      <c r="Y21" s="67" t="s">
        <v>210</v>
      </c>
      <c r="Z21" s="67" t="s">
        <v>210</v>
      </c>
      <c r="AA21" s="67" t="s">
        <v>210</v>
      </c>
      <c r="AB21" s="67" t="s">
        <v>210</v>
      </c>
      <c r="AC21" s="66" t="s">
        <v>210</v>
      </c>
      <c r="AD21" s="66" t="s">
        <v>210</v>
      </c>
    </row>
    <row r="22" spans="1:30" x14ac:dyDescent="0.2">
      <c r="A22" s="21" t="s">
        <v>22</v>
      </c>
      <c r="B22" s="67">
        <v>57.67</v>
      </c>
      <c r="C22" s="61">
        <v>79.400000000000006</v>
      </c>
      <c r="D22" s="98">
        <v>4.2599833738723483</v>
      </c>
      <c r="E22" s="148">
        <v>0.4</v>
      </c>
      <c r="F22" s="148">
        <v>3.3</v>
      </c>
      <c r="G22" s="149">
        <v>80.7</v>
      </c>
      <c r="H22" s="74">
        <v>64.5</v>
      </c>
      <c r="I22" s="66">
        <v>20.9</v>
      </c>
      <c r="J22" s="74" t="s">
        <v>210</v>
      </c>
      <c r="K22" s="136">
        <v>0.52631578947368418</v>
      </c>
      <c r="L22" s="66" t="s">
        <v>210</v>
      </c>
      <c r="M22" s="66" t="s">
        <v>210</v>
      </c>
      <c r="N22" s="66" t="s">
        <v>210</v>
      </c>
      <c r="O22" s="74">
        <v>71.53</v>
      </c>
      <c r="P22" s="74">
        <v>55</v>
      </c>
      <c r="Q22" s="74">
        <v>69.853537179373106</v>
      </c>
      <c r="R22" s="74">
        <v>96.932000000000002</v>
      </c>
      <c r="S22" s="74">
        <v>30.088840590387779</v>
      </c>
      <c r="T22" s="74">
        <v>5.8989660846287979</v>
      </c>
      <c r="U22" s="74">
        <v>7</v>
      </c>
      <c r="V22" s="66">
        <v>65</v>
      </c>
      <c r="W22" s="74">
        <v>50.467349336967608</v>
      </c>
      <c r="X22" s="74">
        <v>111.3581480875486</v>
      </c>
      <c r="Y22" s="169">
        <v>0.28899999999999998</v>
      </c>
      <c r="Z22" s="98">
        <v>118.46667024584774</v>
      </c>
      <c r="AA22" s="98">
        <v>43.615395512959189</v>
      </c>
      <c r="AB22" s="98">
        <v>55.326601806668094</v>
      </c>
      <c r="AC22" s="74">
        <v>25.888888888888889</v>
      </c>
      <c r="AD22" s="66" t="s">
        <v>210</v>
      </c>
    </row>
    <row r="23" spans="1:30" x14ac:dyDescent="0.2">
      <c r="A23" s="21" t="s">
        <v>19</v>
      </c>
      <c r="B23" s="67">
        <v>58.252000000000002</v>
      </c>
      <c r="C23" s="61">
        <v>90</v>
      </c>
      <c r="D23" s="98">
        <v>3</v>
      </c>
      <c r="E23" s="148">
        <v>0.7</v>
      </c>
      <c r="F23" s="148">
        <v>3.7</v>
      </c>
      <c r="G23" s="149">
        <v>80.8</v>
      </c>
      <c r="H23" s="74">
        <v>71.599999999999994</v>
      </c>
      <c r="I23" s="66">
        <v>17</v>
      </c>
      <c r="J23" s="74">
        <v>8.9700012207031001</v>
      </c>
      <c r="K23" s="136">
        <v>0.5</v>
      </c>
      <c r="L23" s="66" t="s">
        <v>210</v>
      </c>
      <c r="M23" s="66" t="s">
        <v>210</v>
      </c>
      <c r="N23" s="66" t="s">
        <v>210</v>
      </c>
      <c r="O23" s="74">
        <v>87.74</v>
      </c>
      <c r="P23" s="74">
        <v>47</v>
      </c>
      <c r="Q23" s="74">
        <v>82.279776316229473</v>
      </c>
      <c r="R23" s="74">
        <v>97.744</v>
      </c>
      <c r="S23" s="74">
        <v>60.758788722589628</v>
      </c>
      <c r="T23" s="74">
        <v>2.1023320570831885</v>
      </c>
      <c r="U23" s="74">
        <v>7.5</v>
      </c>
      <c r="V23" s="66">
        <v>84</v>
      </c>
      <c r="W23" s="74" t="s">
        <v>210</v>
      </c>
      <c r="X23" s="74">
        <v>104.38842731497763</v>
      </c>
      <c r="Y23" s="169">
        <v>0.25600000000000001</v>
      </c>
      <c r="Z23" s="67" t="s">
        <v>210</v>
      </c>
      <c r="AA23" s="98">
        <v>35.792251278350747</v>
      </c>
      <c r="AB23" s="98">
        <v>135.2173088448379</v>
      </c>
      <c r="AC23" s="74">
        <v>21.828703703703706</v>
      </c>
      <c r="AD23" s="66" t="s">
        <v>210</v>
      </c>
    </row>
    <row r="24" spans="1:30" x14ac:dyDescent="0.2">
      <c r="A24" s="21" t="s">
        <v>120</v>
      </c>
      <c r="B24" s="61" t="s">
        <v>210</v>
      </c>
      <c r="C24" s="61" t="s">
        <v>210</v>
      </c>
      <c r="D24" s="74" t="s">
        <v>210</v>
      </c>
      <c r="E24" s="74" t="s">
        <v>210</v>
      </c>
      <c r="F24" s="74" t="s">
        <v>210</v>
      </c>
      <c r="G24" s="74" t="s">
        <v>210</v>
      </c>
      <c r="H24" s="74" t="s">
        <v>210</v>
      </c>
      <c r="I24" s="74" t="s">
        <v>210</v>
      </c>
      <c r="J24" s="74" t="s">
        <v>210</v>
      </c>
      <c r="K24" s="136" t="s">
        <v>210</v>
      </c>
      <c r="L24" s="66" t="s">
        <v>210</v>
      </c>
      <c r="M24" s="66" t="s">
        <v>210</v>
      </c>
      <c r="N24" s="66" t="s">
        <v>210</v>
      </c>
      <c r="O24" s="66" t="s">
        <v>210</v>
      </c>
      <c r="P24" s="74">
        <v>48</v>
      </c>
      <c r="Q24" s="74">
        <v>52.957293264695195</v>
      </c>
      <c r="R24" s="74" t="s">
        <v>210</v>
      </c>
      <c r="S24" s="74" t="s">
        <v>210</v>
      </c>
      <c r="T24" s="74" t="s">
        <v>210</v>
      </c>
      <c r="U24" s="74">
        <v>4.9000000000000004</v>
      </c>
      <c r="V24" s="66" t="s">
        <v>210</v>
      </c>
      <c r="W24" s="74" t="s">
        <v>210</v>
      </c>
      <c r="X24" s="66" t="s">
        <v>210</v>
      </c>
      <c r="Y24" s="67" t="s">
        <v>210</v>
      </c>
      <c r="Z24" s="67" t="s">
        <v>210</v>
      </c>
      <c r="AA24" s="67" t="s">
        <v>210</v>
      </c>
      <c r="AB24" s="67" t="s">
        <v>210</v>
      </c>
      <c r="AC24" s="74">
        <v>20.500000000000004</v>
      </c>
      <c r="AD24" s="66" t="s">
        <v>210</v>
      </c>
    </row>
    <row r="25" spans="1:30" x14ac:dyDescent="0.2">
      <c r="A25" s="21" t="s">
        <v>117</v>
      </c>
      <c r="B25" s="61" t="s">
        <v>210</v>
      </c>
      <c r="C25" s="61" t="s">
        <v>210</v>
      </c>
      <c r="D25" s="74" t="s">
        <v>210</v>
      </c>
      <c r="E25" s="74" t="s">
        <v>210</v>
      </c>
      <c r="F25" s="74" t="s">
        <v>210</v>
      </c>
      <c r="G25" s="74" t="s">
        <v>210</v>
      </c>
      <c r="H25" s="74" t="s">
        <v>210</v>
      </c>
      <c r="I25" s="74" t="s">
        <v>210</v>
      </c>
      <c r="J25" s="74" t="s">
        <v>210</v>
      </c>
      <c r="K25" s="136" t="s">
        <v>210</v>
      </c>
      <c r="L25" s="66" t="s">
        <v>210</v>
      </c>
      <c r="M25" s="66" t="s">
        <v>210</v>
      </c>
      <c r="N25" s="66" t="s">
        <v>210</v>
      </c>
      <c r="O25" s="66" t="s">
        <v>210</v>
      </c>
      <c r="P25" s="74">
        <v>73</v>
      </c>
      <c r="Q25" s="74">
        <v>81.265180060350801</v>
      </c>
      <c r="R25" s="74" t="s">
        <v>210</v>
      </c>
      <c r="S25" s="74" t="s">
        <v>210</v>
      </c>
      <c r="T25" s="74" t="s">
        <v>210</v>
      </c>
      <c r="U25" s="74" t="s">
        <v>210</v>
      </c>
      <c r="V25" s="66" t="s">
        <v>210</v>
      </c>
      <c r="W25" s="74" t="s">
        <v>210</v>
      </c>
      <c r="X25" s="66" t="s">
        <v>210</v>
      </c>
      <c r="Y25" s="67" t="s">
        <v>210</v>
      </c>
      <c r="Z25" s="67" t="s">
        <v>210</v>
      </c>
      <c r="AA25" s="67" t="s">
        <v>210</v>
      </c>
      <c r="AB25" s="67" t="s">
        <v>210</v>
      </c>
      <c r="AC25" s="74">
        <v>15.59259259259259</v>
      </c>
      <c r="AD25" s="66" t="s">
        <v>210</v>
      </c>
    </row>
    <row r="26" spans="1:30" x14ac:dyDescent="0.2">
      <c r="A26" s="21" t="s">
        <v>16</v>
      </c>
      <c r="B26" s="67">
        <v>59.665999999999997</v>
      </c>
      <c r="C26" s="61">
        <v>84.1</v>
      </c>
      <c r="D26" s="98">
        <v>3.6744040187684535</v>
      </c>
      <c r="E26" s="148">
        <v>0.6</v>
      </c>
      <c r="F26" s="148">
        <v>3.3</v>
      </c>
      <c r="G26" s="149">
        <v>81.599999999999994</v>
      </c>
      <c r="H26" s="74">
        <v>76.2</v>
      </c>
      <c r="I26" s="66">
        <v>19</v>
      </c>
      <c r="J26" s="74">
        <v>0.59999847412108998</v>
      </c>
      <c r="K26" s="136">
        <v>0.55555555555555558</v>
      </c>
      <c r="L26" s="66" t="s">
        <v>210</v>
      </c>
      <c r="M26" s="66" t="s">
        <v>210</v>
      </c>
      <c r="N26" s="66" t="s">
        <v>210</v>
      </c>
      <c r="O26" s="74">
        <v>74.56</v>
      </c>
      <c r="P26" s="74">
        <v>57</v>
      </c>
      <c r="Q26" s="74">
        <v>66.333466102197306</v>
      </c>
      <c r="R26" s="74">
        <v>97.805000000000007</v>
      </c>
      <c r="S26" s="74">
        <v>12.367844513331455</v>
      </c>
      <c r="T26" s="74">
        <v>1.0036089924820233</v>
      </c>
      <c r="U26" s="74">
        <v>7.3</v>
      </c>
      <c r="V26" s="66">
        <v>67</v>
      </c>
      <c r="W26" s="74">
        <v>88.50866046459835</v>
      </c>
      <c r="X26" s="74">
        <v>101.53394700237864</v>
      </c>
      <c r="Y26" s="169">
        <v>0.30299999999999999</v>
      </c>
      <c r="Z26" s="67" t="s">
        <v>210</v>
      </c>
      <c r="AA26" s="98">
        <v>59.799812421990751</v>
      </c>
      <c r="AB26" s="98">
        <v>125.3607799604228</v>
      </c>
      <c r="AC26" s="74">
        <v>34.891666666666666</v>
      </c>
      <c r="AD26" s="66" t="s">
        <v>210</v>
      </c>
    </row>
    <row r="27" spans="1:30" x14ac:dyDescent="0.2">
      <c r="A27" s="21" t="s">
        <v>33</v>
      </c>
      <c r="B27" s="67">
        <v>51.206000000000003</v>
      </c>
      <c r="C27" s="61">
        <v>71.3</v>
      </c>
      <c r="D27" s="98">
        <v>6.5343561021145327</v>
      </c>
      <c r="E27" s="148">
        <v>1.2</v>
      </c>
      <c r="F27" s="148">
        <v>4.2</v>
      </c>
      <c r="G27" s="149">
        <v>75.7</v>
      </c>
      <c r="H27" s="74">
        <v>56.3</v>
      </c>
      <c r="I27" s="66">
        <v>25.8</v>
      </c>
      <c r="J27" s="74">
        <v>21.220001220703001</v>
      </c>
      <c r="K27" s="136">
        <v>0.83333333333333337</v>
      </c>
      <c r="L27" s="66" t="s">
        <v>210</v>
      </c>
      <c r="M27" s="66" t="s">
        <v>210</v>
      </c>
      <c r="N27" s="66" t="s">
        <v>210</v>
      </c>
      <c r="O27" s="74">
        <v>61.84</v>
      </c>
      <c r="P27" s="74">
        <v>30</v>
      </c>
      <c r="Q27" s="74">
        <v>45.868825742364969</v>
      </c>
      <c r="R27" s="74">
        <v>45.366</v>
      </c>
      <c r="S27" s="74">
        <v>10.46338312742208</v>
      </c>
      <c r="T27" s="74">
        <v>0.37097148156735449</v>
      </c>
      <c r="U27" s="74">
        <v>5.3</v>
      </c>
      <c r="V27" s="66">
        <v>43</v>
      </c>
      <c r="W27" s="74">
        <v>11.84740669647883</v>
      </c>
      <c r="X27" s="74">
        <v>57.262297530687299</v>
      </c>
      <c r="Y27" s="169">
        <v>0.28799999999999998</v>
      </c>
      <c r="Z27" s="98">
        <v>60.43002036871534</v>
      </c>
      <c r="AA27" s="98">
        <v>75.546074425748515</v>
      </c>
      <c r="AB27" s="98">
        <v>26.861670508418666</v>
      </c>
      <c r="AC27" s="74">
        <v>9.2083333333333339</v>
      </c>
      <c r="AD27" s="66" t="s">
        <v>210</v>
      </c>
    </row>
    <row r="28" spans="1:30" x14ac:dyDescent="0.2">
      <c r="A28" s="21" t="s">
        <v>17</v>
      </c>
      <c r="B28" s="67">
        <v>59.622</v>
      </c>
      <c r="C28" s="61">
        <v>74.400000000000006</v>
      </c>
      <c r="D28" s="98">
        <v>2.7706957456611887</v>
      </c>
      <c r="E28" s="148">
        <v>0.2</v>
      </c>
      <c r="F28" s="148">
        <v>3.9</v>
      </c>
      <c r="G28" s="149">
        <v>81</v>
      </c>
      <c r="H28" s="74">
        <v>69.8</v>
      </c>
      <c r="I28" s="66">
        <v>19</v>
      </c>
      <c r="J28" s="74" t="s">
        <v>210</v>
      </c>
      <c r="K28" s="136">
        <v>0.45454545454545453</v>
      </c>
      <c r="L28" s="66" t="s">
        <v>210</v>
      </c>
      <c r="M28" s="66" t="s">
        <v>210</v>
      </c>
      <c r="N28" s="66" t="s">
        <v>210</v>
      </c>
      <c r="O28" s="66" t="s">
        <v>210</v>
      </c>
      <c r="P28" s="74">
        <v>41</v>
      </c>
      <c r="Q28" s="74">
        <v>62.840674605202132</v>
      </c>
      <c r="R28" s="74">
        <v>75.227000000000004</v>
      </c>
      <c r="S28" s="74">
        <v>24.676120733307076</v>
      </c>
      <c r="T28" s="74">
        <v>2.2374690186347177</v>
      </c>
      <c r="U28" s="74">
        <v>6.5</v>
      </c>
      <c r="V28" s="66" t="s">
        <v>210</v>
      </c>
      <c r="W28" s="74" t="s">
        <v>210</v>
      </c>
      <c r="X28" s="74">
        <v>103.50673546646907</v>
      </c>
      <c r="Y28" s="169">
        <v>0.36</v>
      </c>
      <c r="Z28" s="98">
        <v>98.800965556590825</v>
      </c>
      <c r="AA28" s="98">
        <v>91.806869017243955</v>
      </c>
      <c r="AB28" s="67" t="s">
        <v>210</v>
      </c>
      <c r="AC28" s="74">
        <v>28.280423280423278</v>
      </c>
      <c r="AD28" s="66" t="s">
        <v>210</v>
      </c>
    </row>
    <row r="29" spans="1:30" x14ac:dyDescent="0.2">
      <c r="A29" s="21" t="s">
        <v>184</v>
      </c>
      <c r="B29" s="67">
        <v>45.078000000000003</v>
      </c>
      <c r="C29" s="61" t="s">
        <v>210</v>
      </c>
      <c r="D29" s="74" t="s">
        <v>210</v>
      </c>
      <c r="E29" s="148">
        <v>1.7</v>
      </c>
      <c r="F29" s="148">
        <v>10.7</v>
      </c>
      <c r="G29" s="149">
        <v>78</v>
      </c>
      <c r="H29" s="74">
        <v>66.400000000000006</v>
      </c>
      <c r="I29" s="66">
        <v>27.3</v>
      </c>
      <c r="J29" s="74">
        <v>12.970001220703001</v>
      </c>
      <c r="K29" s="136" t="s">
        <v>210</v>
      </c>
      <c r="L29" s="66" t="s">
        <v>210</v>
      </c>
      <c r="M29" s="66" t="s">
        <v>210</v>
      </c>
      <c r="N29" s="66" t="s">
        <v>210</v>
      </c>
      <c r="O29" s="74">
        <v>96.6</v>
      </c>
      <c r="P29" s="74">
        <v>58</v>
      </c>
      <c r="Q29" s="74">
        <v>45</v>
      </c>
      <c r="R29" s="74">
        <v>0.45</v>
      </c>
      <c r="S29" s="74">
        <v>32.060148638761596</v>
      </c>
      <c r="T29" s="74">
        <v>0</v>
      </c>
      <c r="U29" s="74">
        <v>5.5</v>
      </c>
      <c r="V29" s="66">
        <v>59</v>
      </c>
      <c r="W29" s="74" t="s">
        <v>210</v>
      </c>
      <c r="X29" s="74">
        <v>54</v>
      </c>
      <c r="Y29" s="169">
        <v>0.39800000000000002</v>
      </c>
      <c r="Z29" s="67" t="s">
        <v>210</v>
      </c>
      <c r="AA29" s="98">
        <v>31.533040545783649</v>
      </c>
      <c r="AB29" s="67" t="s">
        <v>210</v>
      </c>
      <c r="AC29" s="74">
        <v>6.5714285714285721</v>
      </c>
      <c r="AD29" s="66" t="s">
        <v>210</v>
      </c>
    </row>
    <row r="30" spans="1:30" x14ac:dyDescent="0.2">
      <c r="A30" s="21" t="s">
        <v>37</v>
      </c>
      <c r="B30" s="67">
        <v>39.387</v>
      </c>
      <c r="C30" s="61" t="s">
        <v>210</v>
      </c>
      <c r="D30" s="98">
        <v>7.413888377233377</v>
      </c>
      <c r="E30" s="148">
        <v>1</v>
      </c>
      <c r="F30" s="148">
        <v>4</v>
      </c>
      <c r="G30" s="149">
        <v>81.099999999999994</v>
      </c>
      <c r="H30" s="74">
        <v>74.400000000000006</v>
      </c>
      <c r="I30" s="66">
        <v>27.3</v>
      </c>
      <c r="J30" s="74">
        <v>7.1699981689453001</v>
      </c>
      <c r="K30" s="136">
        <v>0.83333333333333337</v>
      </c>
      <c r="L30" s="66" t="s">
        <v>210</v>
      </c>
      <c r="M30" s="66" t="s">
        <v>210</v>
      </c>
      <c r="N30" s="66" t="s">
        <v>210</v>
      </c>
      <c r="O30" s="74">
        <v>63.6</v>
      </c>
      <c r="P30" s="74">
        <v>13</v>
      </c>
      <c r="Q30" s="74">
        <v>41.515004752030578</v>
      </c>
      <c r="R30" s="74" t="s">
        <v>210</v>
      </c>
      <c r="S30" s="74">
        <v>29.161193469694126</v>
      </c>
      <c r="T30" s="74">
        <v>7.7563019953712402</v>
      </c>
      <c r="U30" s="74">
        <v>5.6</v>
      </c>
      <c r="V30" s="66">
        <v>41</v>
      </c>
      <c r="W30" s="74">
        <v>13.883687086694268</v>
      </c>
      <c r="X30" s="74">
        <v>69.863526812912568</v>
      </c>
      <c r="Y30" s="169">
        <v>0.33900000000000002</v>
      </c>
      <c r="Z30" s="98">
        <v>65.80843908574731</v>
      </c>
      <c r="AA30" s="67" t="s">
        <v>210</v>
      </c>
      <c r="AB30" s="98">
        <v>67.96700871955737</v>
      </c>
      <c r="AC30" s="74">
        <v>6.166666666666667</v>
      </c>
      <c r="AD30" s="66" t="s">
        <v>210</v>
      </c>
    </row>
    <row r="31" spans="1:30" x14ac:dyDescent="0.2">
      <c r="A31" s="21" t="s">
        <v>21</v>
      </c>
      <c r="B31" s="67">
        <v>57.231999999999999</v>
      </c>
      <c r="C31" s="61" t="s">
        <v>210</v>
      </c>
      <c r="D31" s="98">
        <v>3.8289992119779357</v>
      </c>
      <c r="E31" s="148">
        <v>0.3</v>
      </c>
      <c r="F31" s="148">
        <v>2.1</v>
      </c>
      <c r="G31" s="149">
        <v>83.9</v>
      </c>
      <c r="H31" s="74">
        <v>35.4</v>
      </c>
      <c r="I31" s="66">
        <v>18.2</v>
      </c>
      <c r="J31" s="74">
        <v>22.199996948241999</v>
      </c>
      <c r="K31" s="136" t="s">
        <v>210</v>
      </c>
      <c r="L31" s="66" t="s">
        <v>210</v>
      </c>
      <c r="M31" s="66" t="s">
        <v>210</v>
      </c>
      <c r="N31" s="66" t="s">
        <v>210</v>
      </c>
      <c r="O31" s="74">
        <v>52.66</v>
      </c>
      <c r="P31" s="74">
        <v>36</v>
      </c>
      <c r="Q31" s="74">
        <v>67.504308604066736</v>
      </c>
      <c r="R31" s="74" t="s">
        <v>210</v>
      </c>
      <c r="S31" s="74">
        <v>16.235882045183367</v>
      </c>
      <c r="T31" s="74">
        <v>3.5444774078237833</v>
      </c>
      <c r="U31" s="74">
        <v>5.9</v>
      </c>
      <c r="V31" s="66" t="s">
        <v>210</v>
      </c>
      <c r="W31" s="74">
        <v>96.043858589990762</v>
      </c>
      <c r="X31" s="66" t="s">
        <v>210</v>
      </c>
      <c r="Y31" s="67" t="s">
        <v>210</v>
      </c>
      <c r="Z31" s="98">
        <v>101.5080579561613</v>
      </c>
      <c r="AA31" s="98">
        <v>199.71839712320599</v>
      </c>
      <c r="AB31" s="67" t="s">
        <v>210</v>
      </c>
      <c r="AC31" s="74">
        <v>22.75</v>
      </c>
      <c r="AD31" s="66" t="s">
        <v>210</v>
      </c>
    </row>
    <row r="32" spans="1:30" x14ac:dyDescent="0.2">
      <c r="A32" s="21" t="s">
        <v>25</v>
      </c>
      <c r="B32" s="67">
        <v>55.447000000000003</v>
      </c>
      <c r="C32" s="61" t="s">
        <v>210</v>
      </c>
      <c r="D32" s="74" t="s">
        <v>210</v>
      </c>
      <c r="E32" s="74" t="s">
        <v>210</v>
      </c>
      <c r="F32" s="148">
        <v>2.8</v>
      </c>
      <c r="G32" s="149">
        <v>82.4</v>
      </c>
      <c r="H32" s="74">
        <v>70.400000000000006</v>
      </c>
      <c r="I32" s="66">
        <v>14.9</v>
      </c>
      <c r="J32" s="74">
        <v>0</v>
      </c>
      <c r="K32" s="136">
        <v>0.45454545454545453</v>
      </c>
      <c r="L32" s="66" t="s">
        <v>210</v>
      </c>
      <c r="M32" s="66" t="s">
        <v>210</v>
      </c>
      <c r="N32" s="66" t="s">
        <v>210</v>
      </c>
      <c r="O32" s="74">
        <v>91.15</v>
      </c>
      <c r="P32" s="74">
        <v>68</v>
      </c>
      <c r="Q32" s="74">
        <v>72.048186362966547</v>
      </c>
      <c r="R32" s="74">
        <v>81.91</v>
      </c>
      <c r="S32" s="74">
        <v>14.802631578947366</v>
      </c>
      <c r="T32" s="74">
        <v>3.3991228070175441</v>
      </c>
      <c r="U32" s="74">
        <v>6.7</v>
      </c>
      <c r="V32" s="66">
        <v>59</v>
      </c>
      <c r="W32" s="74">
        <v>75.27209026873868</v>
      </c>
      <c r="X32" s="74">
        <v>124.30631099026459</v>
      </c>
      <c r="Y32" s="169">
        <v>0.28399999999999997</v>
      </c>
      <c r="Z32" s="67" t="s">
        <v>210</v>
      </c>
      <c r="AA32" s="98">
        <v>18.494503787677029</v>
      </c>
      <c r="AB32" s="98">
        <v>59.991071601171932</v>
      </c>
      <c r="AC32" s="74">
        <v>29.057142857142853</v>
      </c>
      <c r="AD32" s="66" t="s">
        <v>210</v>
      </c>
    </row>
    <row r="33" spans="1:30" x14ac:dyDescent="0.2">
      <c r="A33" s="21" t="s">
        <v>185</v>
      </c>
      <c r="B33" s="61" t="s">
        <v>210</v>
      </c>
      <c r="C33" s="61" t="s">
        <v>210</v>
      </c>
      <c r="D33" s="74" t="s">
        <v>210</v>
      </c>
      <c r="E33" s="148">
        <v>6.6</v>
      </c>
      <c r="F33" s="148">
        <v>4.0999999999999996</v>
      </c>
      <c r="G33" s="149">
        <v>74.599999999999994</v>
      </c>
      <c r="H33" s="74">
        <v>46.2</v>
      </c>
      <c r="I33" s="66">
        <v>24.1</v>
      </c>
      <c r="J33" s="74">
        <v>22.8</v>
      </c>
      <c r="K33" s="136">
        <v>0.83</v>
      </c>
      <c r="L33" s="66" t="s">
        <v>210</v>
      </c>
      <c r="M33" s="66" t="s">
        <v>210</v>
      </c>
      <c r="N33" s="66" t="s">
        <v>210</v>
      </c>
      <c r="O33" s="66" t="s">
        <v>210</v>
      </c>
      <c r="P33" s="74">
        <v>32</v>
      </c>
      <c r="Q33" s="74">
        <v>41.311555505626799</v>
      </c>
      <c r="R33" s="74">
        <v>27.567</v>
      </c>
      <c r="S33" s="74" t="s">
        <v>210</v>
      </c>
      <c r="T33" s="74" t="s">
        <v>210</v>
      </c>
      <c r="U33" s="74">
        <v>5.9</v>
      </c>
      <c r="V33" s="66">
        <v>54</v>
      </c>
      <c r="W33" s="74" t="s">
        <v>210</v>
      </c>
      <c r="X33" s="66" t="s">
        <v>210</v>
      </c>
      <c r="Y33" s="169">
        <v>0.35</v>
      </c>
      <c r="Z33" s="67" t="s">
        <v>210</v>
      </c>
      <c r="AA33" s="67" t="s">
        <v>210</v>
      </c>
      <c r="AB33" s="67" t="s">
        <v>210</v>
      </c>
      <c r="AC33" s="74">
        <v>14.592592592592593</v>
      </c>
      <c r="AD33" s="66" t="s">
        <v>210</v>
      </c>
    </row>
    <row r="34" spans="1:30" x14ac:dyDescent="0.2">
      <c r="A34" s="21" t="s">
        <v>53</v>
      </c>
      <c r="B34" s="61" t="s">
        <v>210</v>
      </c>
      <c r="C34" s="61">
        <v>59</v>
      </c>
      <c r="D34" s="74" t="s">
        <v>210</v>
      </c>
      <c r="E34" s="74" t="s">
        <v>210</v>
      </c>
      <c r="F34" s="74" t="s">
        <v>210</v>
      </c>
      <c r="G34" s="74" t="s">
        <v>210</v>
      </c>
      <c r="H34" s="74" t="s">
        <v>210</v>
      </c>
      <c r="I34" s="74" t="s">
        <v>210</v>
      </c>
      <c r="J34" s="74" t="s">
        <v>210</v>
      </c>
      <c r="K34" s="136">
        <v>0.66666666666666663</v>
      </c>
      <c r="L34" s="66" t="s">
        <v>210</v>
      </c>
      <c r="M34" s="66" t="s">
        <v>210</v>
      </c>
      <c r="N34" s="66" t="s">
        <v>210</v>
      </c>
      <c r="O34" s="66" t="s">
        <v>210</v>
      </c>
      <c r="P34" s="74">
        <v>28</v>
      </c>
      <c r="Q34" s="74">
        <v>34.185047199853734</v>
      </c>
      <c r="R34" s="74" t="s">
        <v>210</v>
      </c>
      <c r="S34" s="74" t="s">
        <v>210</v>
      </c>
      <c r="T34" s="74" t="s">
        <v>210</v>
      </c>
      <c r="U34" s="74" t="s">
        <v>210</v>
      </c>
      <c r="V34" s="66">
        <v>60</v>
      </c>
      <c r="W34" s="74" t="s">
        <v>210</v>
      </c>
      <c r="X34" s="66" t="s">
        <v>210</v>
      </c>
      <c r="Y34" s="169">
        <v>0.38100000000000001</v>
      </c>
      <c r="Z34" s="67" t="s">
        <v>210</v>
      </c>
      <c r="AA34" s="67" t="s">
        <v>210</v>
      </c>
      <c r="AB34" s="67" t="s">
        <v>210</v>
      </c>
      <c r="AC34" s="74">
        <v>10.9</v>
      </c>
      <c r="AD34" s="66" t="s">
        <v>210</v>
      </c>
    </row>
    <row r="35" spans="1:30" x14ac:dyDescent="0.2">
      <c r="A35" s="21" t="s">
        <v>144</v>
      </c>
      <c r="B35" s="61" t="s">
        <v>210</v>
      </c>
      <c r="C35" s="61" t="s">
        <v>210</v>
      </c>
      <c r="D35" s="74" t="s">
        <v>210</v>
      </c>
      <c r="E35" s="74" t="s">
        <v>210</v>
      </c>
      <c r="F35" s="74" t="s">
        <v>210</v>
      </c>
      <c r="G35" s="74" t="s">
        <v>210</v>
      </c>
      <c r="H35" s="74" t="s">
        <v>210</v>
      </c>
      <c r="I35" s="74" t="s">
        <v>210</v>
      </c>
      <c r="J35" s="74" t="s">
        <v>210</v>
      </c>
      <c r="K35" s="136" t="s">
        <v>210</v>
      </c>
      <c r="L35" s="66" t="s">
        <v>210</v>
      </c>
      <c r="M35" s="66" t="s">
        <v>210</v>
      </c>
      <c r="N35" s="66" t="s">
        <v>210</v>
      </c>
      <c r="O35" s="66" t="s">
        <v>210</v>
      </c>
      <c r="P35" s="66" t="s">
        <v>210</v>
      </c>
      <c r="Q35" s="66" t="s">
        <v>210</v>
      </c>
      <c r="R35" s="74" t="s">
        <v>210</v>
      </c>
      <c r="S35" s="74" t="s">
        <v>210</v>
      </c>
      <c r="T35" s="74" t="s">
        <v>210</v>
      </c>
      <c r="U35" s="74" t="s">
        <v>210</v>
      </c>
      <c r="V35" s="66">
        <v>70</v>
      </c>
      <c r="W35" s="74" t="s">
        <v>210</v>
      </c>
      <c r="X35" s="66" t="s">
        <v>210</v>
      </c>
      <c r="Y35" s="67" t="s">
        <v>210</v>
      </c>
      <c r="Z35" s="67" t="s">
        <v>210</v>
      </c>
      <c r="AA35" s="67" t="s">
        <v>210</v>
      </c>
      <c r="AB35" s="67" t="s">
        <v>210</v>
      </c>
      <c r="AC35" s="66" t="s">
        <v>210</v>
      </c>
      <c r="AD35" s="66" t="s">
        <v>210</v>
      </c>
    </row>
    <row r="36" spans="1:30" x14ac:dyDescent="0.2">
      <c r="A36" s="21" t="s">
        <v>142</v>
      </c>
      <c r="B36" s="61" t="s">
        <v>210</v>
      </c>
      <c r="C36" s="61" t="s">
        <v>210</v>
      </c>
      <c r="D36" s="74" t="s">
        <v>210</v>
      </c>
      <c r="E36" s="74" t="s">
        <v>210</v>
      </c>
      <c r="F36" s="74" t="s">
        <v>210</v>
      </c>
      <c r="G36" s="74" t="s">
        <v>210</v>
      </c>
      <c r="H36" s="74" t="s">
        <v>210</v>
      </c>
      <c r="I36" s="74" t="s">
        <v>210</v>
      </c>
      <c r="J36" s="74" t="s">
        <v>210</v>
      </c>
      <c r="K36" s="136">
        <v>0.47619047619047616</v>
      </c>
      <c r="L36" s="66" t="s">
        <v>210</v>
      </c>
      <c r="M36" s="66" t="s">
        <v>210</v>
      </c>
      <c r="N36" s="66" t="s">
        <v>210</v>
      </c>
      <c r="O36" s="66" t="s">
        <v>210</v>
      </c>
      <c r="P36" s="66" t="s">
        <v>210</v>
      </c>
      <c r="Q36" s="66" t="s">
        <v>210</v>
      </c>
      <c r="R36" s="74" t="s">
        <v>210</v>
      </c>
      <c r="S36" s="74" t="s">
        <v>210</v>
      </c>
      <c r="T36" s="74" t="s">
        <v>210</v>
      </c>
      <c r="U36" s="74" t="s">
        <v>210</v>
      </c>
      <c r="V36" s="66">
        <v>58</v>
      </c>
      <c r="W36" s="74" t="s">
        <v>210</v>
      </c>
      <c r="X36" s="66" t="s">
        <v>210</v>
      </c>
      <c r="Y36" s="67" t="s">
        <v>210</v>
      </c>
      <c r="Z36" s="67" t="s">
        <v>210</v>
      </c>
      <c r="AA36" s="67" t="s">
        <v>210</v>
      </c>
      <c r="AB36" s="67" t="s">
        <v>210</v>
      </c>
      <c r="AC36" s="66" t="s">
        <v>210</v>
      </c>
      <c r="AD36" s="66" t="s">
        <v>210</v>
      </c>
    </row>
    <row r="37" spans="1:30" x14ac:dyDescent="0.2">
      <c r="A37" s="21" t="s">
        <v>143</v>
      </c>
      <c r="B37" s="61" t="s">
        <v>210</v>
      </c>
      <c r="C37" s="61" t="s">
        <v>210</v>
      </c>
      <c r="D37" s="74" t="s">
        <v>210</v>
      </c>
      <c r="E37" s="74" t="s">
        <v>210</v>
      </c>
      <c r="F37" s="74" t="s">
        <v>210</v>
      </c>
      <c r="G37" s="74" t="s">
        <v>210</v>
      </c>
      <c r="H37" s="74" t="s">
        <v>210</v>
      </c>
      <c r="I37" s="74" t="s">
        <v>210</v>
      </c>
      <c r="J37" s="74" t="s">
        <v>210</v>
      </c>
      <c r="K37" s="136">
        <v>1.1100000000000001</v>
      </c>
      <c r="L37" s="66" t="s">
        <v>210</v>
      </c>
      <c r="M37" s="66" t="s">
        <v>210</v>
      </c>
      <c r="N37" s="66" t="s">
        <v>210</v>
      </c>
      <c r="O37" s="66" t="s">
        <v>210</v>
      </c>
      <c r="P37" s="66" t="s">
        <v>210</v>
      </c>
      <c r="Q37" s="66" t="s">
        <v>210</v>
      </c>
      <c r="R37" s="74" t="s">
        <v>210</v>
      </c>
      <c r="S37" s="74" t="s">
        <v>210</v>
      </c>
      <c r="T37" s="74" t="s">
        <v>210</v>
      </c>
      <c r="U37" s="74" t="s">
        <v>210</v>
      </c>
      <c r="V37" s="66">
        <v>65</v>
      </c>
      <c r="W37" s="74" t="s">
        <v>210</v>
      </c>
      <c r="X37" s="66" t="s">
        <v>210</v>
      </c>
      <c r="Y37" s="67" t="s">
        <v>210</v>
      </c>
      <c r="Z37" s="67" t="s">
        <v>210</v>
      </c>
      <c r="AA37" s="67" t="s">
        <v>210</v>
      </c>
      <c r="AB37" s="67" t="s">
        <v>210</v>
      </c>
      <c r="AC37" s="66" t="s">
        <v>210</v>
      </c>
      <c r="AD37" s="66" t="s">
        <v>210</v>
      </c>
    </row>
    <row r="38" spans="1:30" x14ac:dyDescent="0.2">
      <c r="A38" s="21" t="s">
        <v>23</v>
      </c>
      <c r="B38" s="67">
        <v>59.734999999999999</v>
      </c>
      <c r="C38" s="61" t="s">
        <v>210</v>
      </c>
      <c r="D38" s="74" t="s">
        <v>210</v>
      </c>
      <c r="E38" s="148">
        <v>17.899999999999999</v>
      </c>
      <c r="F38" s="148">
        <v>12.5</v>
      </c>
      <c r="G38" s="149">
        <v>75</v>
      </c>
      <c r="H38" s="74"/>
      <c r="I38" s="66">
        <v>7.6</v>
      </c>
      <c r="J38" s="74" t="s">
        <v>210</v>
      </c>
      <c r="K38" s="136" t="s">
        <v>210</v>
      </c>
      <c r="L38" s="66">
        <v>57</v>
      </c>
      <c r="M38" s="66" t="s">
        <v>210</v>
      </c>
      <c r="N38" s="66" t="s">
        <v>210</v>
      </c>
      <c r="O38" s="66" t="s">
        <v>210</v>
      </c>
      <c r="P38" s="74">
        <v>28</v>
      </c>
      <c r="Q38" s="74">
        <v>32.407672625188781</v>
      </c>
      <c r="R38" s="74" t="s">
        <v>210</v>
      </c>
      <c r="S38" s="74">
        <v>15.161717395476531</v>
      </c>
      <c r="T38" s="74">
        <v>8.0021078723175862E-2</v>
      </c>
      <c r="U38" s="74">
        <v>6.2</v>
      </c>
      <c r="V38" s="66" t="s">
        <v>210</v>
      </c>
      <c r="W38" s="74" t="s">
        <v>210</v>
      </c>
      <c r="X38" s="74">
        <v>46.746615100604465</v>
      </c>
      <c r="Y38" s="169">
        <v>0.45900000000000002</v>
      </c>
      <c r="Z38" s="98">
        <v>44.454102029275553</v>
      </c>
      <c r="AA38" s="98">
        <v>38.116747942480302</v>
      </c>
      <c r="AB38" s="67" t="s">
        <v>210</v>
      </c>
      <c r="AC38" s="74">
        <v>18.875</v>
      </c>
      <c r="AD38" s="66" t="s">
        <v>210</v>
      </c>
    </row>
    <row r="39" spans="1:30" x14ac:dyDescent="0.2">
      <c r="A39" s="21" t="s">
        <v>11</v>
      </c>
      <c r="B39" s="67">
        <v>61.661999999999999</v>
      </c>
      <c r="C39" s="61">
        <v>90.6</v>
      </c>
      <c r="D39" s="98">
        <v>2.25</v>
      </c>
      <c r="E39" s="148">
        <v>0.6</v>
      </c>
      <c r="F39" s="148">
        <v>2.2999999999999998</v>
      </c>
      <c r="G39" s="149">
        <v>82.4</v>
      </c>
      <c r="H39" s="74">
        <v>78.3</v>
      </c>
      <c r="I39" s="66">
        <v>12</v>
      </c>
      <c r="J39" s="74">
        <v>13.800003051758001</v>
      </c>
      <c r="K39" s="136">
        <v>0.47619047619047616</v>
      </c>
      <c r="L39" s="66" t="s">
        <v>210</v>
      </c>
      <c r="M39" s="66" t="s">
        <v>210</v>
      </c>
      <c r="N39" s="66" t="s">
        <v>210</v>
      </c>
      <c r="O39" s="74">
        <v>78.23</v>
      </c>
      <c r="P39" s="74">
        <v>66</v>
      </c>
      <c r="Q39" s="74">
        <v>82.456419486892329</v>
      </c>
      <c r="R39" s="74">
        <v>94.552999999999997</v>
      </c>
      <c r="S39" s="74">
        <v>97.2</v>
      </c>
      <c r="T39" s="74" t="s">
        <v>210</v>
      </c>
      <c r="U39" s="74">
        <v>7.6</v>
      </c>
      <c r="V39" s="66" t="s">
        <v>210</v>
      </c>
      <c r="W39" s="74">
        <v>22.257088385309405</v>
      </c>
      <c r="X39" s="74">
        <v>120.6773917566528</v>
      </c>
      <c r="Y39" s="169">
        <v>0.25700000000000001</v>
      </c>
      <c r="Z39" s="98">
        <v>167.15590634943254</v>
      </c>
      <c r="AA39" s="98">
        <v>24.24990586877658</v>
      </c>
      <c r="AB39" s="98">
        <v>99.218277076179845</v>
      </c>
      <c r="AC39" s="74">
        <v>33.666666666666671</v>
      </c>
      <c r="AD39" s="66" t="s">
        <v>210</v>
      </c>
    </row>
    <row r="40" spans="1:30" x14ac:dyDescent="0.2">
      <c r="A40" s="21" t="s">
        <v>10</v>
      </c>
      <c r="B40" s="67">
        <v>63.866</v>
      </c>
      <c r="C40" s="61" t="s">
        <v>210</v>
      </c>
      <c r="D40" s="98">
        <v>6.9397611329867077</v>
      </c>
      <c r="E40" s="148">
        <v>1.3</v>
      </c>
      <c r="F40" s="148">
        <v>5</v>
      </c>
      <c r="G40" s="149">
        <v>81.7</v>
      </c>
      <c r="H40" s="74">
        <v>87.8</v>
      </c>
      <c r="I40" s="66">
        <v>14.2</v>
      </c>
      <c r="J40" s="74" t="s">
        <v>210</v>
      </c>
      <c r="K40" s="136" t="s">
        <v>210</v>
      </c>
      <c r="L40" s="66">
        <v>22</v>
      </c>
      <c r="M40" s="66" t="s">
        <v>210</v>
      </c>
      <c r="N40" s="66" t="s">
        <v>210</v>
      </c>
      <c r="O40" s="74">
        <v>77</v>
      </c>
      <c r="P40" s="74">
        <v>57</v>
      </c>
      <c r="Q40" s="74">
        <v>69.121633953227203</v>
      </c>
      <c r="R40" s="74" t="s">
        <v>210</v>
      </c>
      <c r="S40" s="74">
        <v>80.093221105982437</v>
      </c>
      <c r="T40" s="74">
        <v>7.4667390714091772E-2</v>
      </c>
      <c r="U40" s="74">
        <v>7.4</v>
      </c>
      <c r="V40" s="66" t="s">
        <v>210</v>
      </c>
      <c r="W40" s="74" t="s">
        <v>210</v>
      </c>
      <c r="X40" s="66" t="s">
        <v>210</v>
      </c>
      <c r="Y40" s="169">
        <v>0.34899999999999998</v>
      </c>
      <c r="Z40" s="67" t="s">
        <v>210</v>
      </c>
      <c r="AA40" s="67" t="s">
        <v>210</v>
      </c>
      <c r="AB40" s="67" t="s">
        <v>210</v>
      </c>
      <c r="AC40" s="74">
        <v>41.36296296296296</v>
      </c>
      <c r="AD40" s="66" t="s">
        <v>210</v>
      </c>
    </row>
    <row r="41" spans="1:30" x14ac:dyDescent="0.2">
      <c r="A41" s="21" t="s">
        <v>322</v>
      </c>
      <c r="B41" s="67"/>
      <c r="C41" s="61"/>
      <c r="D41" s="74" t="s">
        <v>210</v>
      </c>
      <c r="E41" s="74" t="s">
        <v>210</v>
      </c>
      <c r="F41" s="74" t="s">
        <v>210</v>
      </c>
      <c r="G41" s="74" t="s">
        <v>210</v>
      </c>
      <c r="H41" s="74" t="s">
        <v>210</v>
      </c>
      <c r="I41" s="74" t="s">
        <v>210</v>
      </c>
      <c r="J41" s="74" t="s">
        <v>210</v>
      </c>
      <c r="K41" s="74" t="s">
        <v>210</v>
      </c>
      <c r="L41" s="74" t="s">
        <v>210</v>
      </c>
      <c r="M41" s="74" t="s">
        <v>210</v>
      </c>
      <c r="N41" s="74" t="s">
        <v>210</v>
      </c>
      <c r="O41" s="74" t="s">
        <v>210</v>
      </c>
      <c r="P41" s="74" t="s">
        <v>210</v>
      </c>
      <c r="Q41" s="74" t="s">
        <v>210</v>
      </c>
      <c r="R41" s="74" t="s">
        <v>210</v>
      </c>
      <c r="S41" s="74" t="s">
        <v>210</v>
      </c>
      <c r="T41" s="74" t="s">
        <v>210</v>
      </c>
      <c r="U41" s="74" t="s">
        <v>210</v>
      </c>
      <c r="V41" s="74" t="s">
        <v>210</v>
      </c>
      <c r="W41" s="74" t="s">
        <v>210</v>
      </c>
      <c r="X41" s="66" t="s">
        <v>210</v>
      </c>
      <c r="Y41" s="67" t="s">
        <v>210</v>
      </c>
      <c r="Z41" s="67" t="s">
        <v>210</v>
      </c>
      <c r="AA41" s="67" t="s">
        <v>210</v>
      </c>
      <c r="AB41" s="67" t="s">
        <v>210</v>
      </c>
      <c r="AC41" s="74">
        <v>4.3</v>
      </c>
      <c r="AD41" s="66"/>
    </row>
    <row r="42" spans="1:30" x14ac:dyDescent="0.2">
      <c r="A42" s="21" t="s">
        <v>30</v>
      </c>
      <c r="B42" s="67">
        <v>52.259</v>
      </c>
      <c r="C42" s="61">
        <v>92.9</v>
      </c>
      <c r="D42" s="98">
        <v>5.8170536623200348</v>
      </c>
      <c r="E42" s="148">
        <v>0.6</v>
      </c>
      <c r="F42" s="148">
        <v>1.6</v>
      </c>
      <c r="G42" s="149">
        <v>80.900000000000006</v>
      </c>
      <c r="H42" s="74">
        <v>64.8</v>
      </c>
      <c r="I42" s="66">
        <v>18.899999999999999</v>
      </c>
      <c r="J42" s="74">
        <v>37.419998168945</v>
      </c>
      <c r="K42" s="136">
        <v>0.66666666666666663</v>
      </c>
      <c r="L42" s="66" t="s">
        <v>210</v>
      </c>
      <c r="M42" s="66" t="s">
        <v>210</v>
      </c>
      <c r="N42" s="66" t="s">
        <v>210</v>
      </c>
      <c r="O42" s="74">
        <v>51.73</v>
      </c>
      <c r="P42" s="74">
        <v>25</v>
      </c>
      <c r="Q42" s="74">
        <v>27.620330143019835</v>
      </c>
      <c r="R42" s="74">
        <v>54.692999999999998</v>
      </c>
      <c r="S42" s="74">
        <v>28.827037773359841</v>
      </c>
      <c r="T42" s="74">
        <v>1.8157720344599073</v>
      </c>
      <c r="U42" s="74">
        <v>5.7</v>
      </c>
      <c r="V42" s="66">
        <v>48</v>
      </c>
      <c r="W42" s="74">
        <v>14.324505515463542</v>
      </c>
      <c r="X42" s="66" t="s">
        <v>210</v>
      </c>
      <c r="Y42" s="169">
        <v>0.251</v>
      </c>
      <c r="Z42" s="98">
        <v>76.278692432575184</v>
      </c>
      <c r="AA42" s="67" t="s">
        <v>210</v>
      </c>
      <c r="AB42" s="98">
        <v>32.413699306753806</v>
      </c>
      <c r="AC42" s="74">
        <v>34.565476190476197</v>
      </c>
      <c r="AD42" s="66" t="s">
        <v>210</v>
      </c>
    </row>
    <row r="43" spans="1:30" x14ac:dyDescent="0.2">
      <c r="A43" s="21" t="s">
        <v>29</v>
      </c>
      <c r="B43" s="67">
        <v>53.493000000000002</v>
      </c>
      <c r="C43" s="61" t="s">
        <v>210</v>
      </c>
      <c r="D43" s="74" t="s">
        <v>210</v>
      </c>
      <c r="E43" s="148">
        <v>0.8</v>
      </c>
      <c r="F43" s="148">
        <v>5.0999999999999996</v>
      </c>
      <c r="G43" s="149">
        <v>76.7</v>
      </c>
      <c r="H43" s="74">
        <v>65.900000000000006</v>
      </c>
      <c r="I43" s="66">
        <v>22.9</v>
      </c>
      <c r="J43" s="74">
        <v>34.800003051757997</v>
      </c>
      <c r="K43" s="136">
        <v>0.83333333333333337</v>
      </c>
      <c r="L43" s="66" t="s">
        <v>210</v>
      </c>
      <c r="M43" s="66" t="s">
        <v>210</v>
      </c>
      <c r="N43" s="66" t="s">
        <v>210</v>
      </c>
      <c r="O43" s="74">
        <v>59.11</v>
      </c>
      <c r="P43" s="74">
        <v>37</v>
      </c>
      <c r="Q43" s="74">
        <v>38.156179029931593</v>
      </c>
      <c r="R43" s="74">
        <v>21.341000000000001</v>
      </c>
      <c r="S43" s="74">
        <v>22.429125180512273</v>
      </c>
      <c r="T43" s="74">
        <v>2.2421524663677128</v>
      </c>
      <c r="U43" s="74">
        <v>6.2</v>
      </c>
      <c r="V43" s="66">
        <v>24</v>
      </c>
      <c r="W43" s="74">
        <v>6.2100903807051475</v>
      </c>
      <c r="X43" s="74">
        <v>70.157896329922025</v>
      </c>
      <c r="Y43" s="169">
        <v>0.247</v>
      </c>
      <c r="Z43" s="67" t="s">
        <v>210</v>
      </c>
      <c r="AA43" s="98">
        <v>57.011500034017637</v>
      </c>
      <c r="AB43" s="98">
        <v>38.943591752700094</v>
      </c>
      <c r="AC43" s="74">
        <v>12.761904761904761</v>
      </c>
      <c r="AD43" s="66" t="s">
        <v>210</v>
      </c>
    </row>
    <row r="44" spans="1:30" x14ac:dyDescent="0.2">
      <c r="A44" s="21" t="s">
        <v>35</v>
      </c>
      <c r="B44" s="67">
        <v>46.875</v>
      </c>
      <c r="C44" s="61">
        <v>82.5</v>
      </c>
      <c r="D44" s="98">
        <v>3.6361992353001962</v>
      </c>
      <c r="E44" s="148">
        <v>0.6</v>
      </c>
      <c r="F44" s="148">
        <v>2.7</v>
      </c>
      <c r="G44" s="149">
        <v>83</v>
      </c>
      <c r="H44" s="74">
        <v>72.400000000000006</v>
      </c>
      <c r="I44" s="66">
        <v>23</v>
      </c>
      <c r="J44" s="74">
        <v>2.8000030517578001</v>
      </c>
      <c r="K44" s="136">
        <v>0.5</v>
      </c>
      <c r="L44" s="66" t="s">
        <v>210</v>
      </c>
      <c r="M44" s="66" t="s">
        <v>210</v>
      </c>
      <c r="N44" s="66" t="s">
        <v>210</v>
      </c>
      <c r="O44" s="74">
        <v>68.94</v>
      </c>
      <c r="P44" s="74">
        <v>30</v>
      </c>
      <c r="Q44" s="74">
        <v>41.587591301888139</v>
      </c>
      <c r="R44" s="74">
        <v>42.433</v>
      </c>
      <c r="S44" s="74">
        <v>53.72229609929078</v>
      </c>
      <c r="T44" s="74">
        <v>7.6894946808510642</v>
      </c>
      <c r="U44" s="74">
        <v>6.4</v>
      </c>
      <c r="V44" s="66">
        <v>57</v>
      </c>
      <c r="W44" s="74">
        <v>29.627727379354077</v>
      </c>
      <c r="X44" s="74">
        <v>79.62416964875068</v>
      </c>
      <c r="Y44" s="169">
        <v>0.34399999999999997</v>
      </c>
      <c r="Z44" s="98">
        <v>82.770166822249934</v>
      </c>
      <c r="AA44" s="98">
        <v>90.151049252009472</v>
      </c>
      <c r="AB44" s="98">
        <v>74.807646874472653</v>
      </c>
      <c r="AC44" s="74">
        <v>15.962962962962962</v>
      </c>
      <c r="AD44" s="66" t="s">
        <v>210</v>
      </c>
    </row>
    <row r="45" spans="1:30" x14ac:dyDescent="0.2">
      <c r="A45" s="21" t="s">
        <v>186</v>
      </c>
      <c r="B45" s="61" t="s">
        <v>210</v>
      </c>
      <c r="C45" s="61" t="s">
        <v>210</v>
      </c>
      <c r="D45" s="74" t="s">
        <v>210</v>
      </c>
      <c r="E45" s="74" t="s">
        <v>210</v>
      </c>
      <c r="F45" s="74" t="s">
        <v>210</v>
      </c>
      <c r="G45" s="74" t="s">
        <v>210</v>
      </c>
      <c r="H45" s="74" t="s">
        <v>210</v>
      </c>
      <c r="I45" s="74" t="s">
        <v>210</v>
      </c>
      <c r="J45" s="74" t="s">
        <v>210</v>
      </c>
      <c r="K45" s="136">
        <v>1</v>
      </c>
      <c r="L45" s="66" t="s">
        <v>210</v>
      </c>
      <c r="M45" s="66" t="s">
        <v>210</v>
      </c>
      <c r="N45" s="66" t="s">
        <v>210</v>
      </c>
      <c r="O45" s="66" t="s">
        <v>210</v>
      </c>
      <c r="P45" s="66" t="s">
        <v>210</v>
      </c>
      <c r="Q45" s="66" t="s">
        <v>210</v>
      </c>
      <c r="R45" s="74" t="s">
        <v>210</v>
      </c>
      <c r="S45" s="74" t="s">
        <v>210</v>
      </c>
      <c r="T45" s="74" t="s">
        <v>210</v>
      </c>
      <c r="U45" s="74" t="s">
        <v>210</v>
      </c>
      <c r="V45" s="66">
        <v>61</v>
      </c>
      <c r="W45" s="74" t="s">
        <v>210</v>
      </c>
      <c r="X45" s="66" t="s">
        <v>210</v>
      </c>
      <c r="Y45" s="67" t="s">
        <v>210</v>
      </c>
      <c r="Z45" s="67" t="s">
        <v>210</v>
      </c>
      <c r="AA45" s="67" t="s">
        <v>210</v>
      </c>
      <c r="AB45" s="67" t="s">
        <v>210</v>
      </c>
      <c r="AC45" s="66" t="s">
        <v>210</v>
      </c>
      <c r="AD45" s="66" t="s">
        <v>210</v>
      </c>
    </row>
    <row r="46" spans="1:30" x14ac:dyDescent="0.2">
      <c r="A46" s="21" t="s">
        <v>323</v>
      </c>
      <c r="B46" s="74" t="s">
        <v>210</v>
      </c>
      <c r="C46" s="74" t="s">
        <v>210</v>
      </c>
      <c r="D46" s="74" t="s">
        <v>210</v>
      </c>
      <c r="E46" s="74" t="s">
        <v>210</v>
      </c>
      <c r="F46" s="74" t="s">
        <v>210</v>
      </c>
      <c r="G46" s="74" t="s">
        <v>210</v>
      </c>
      <c r="H46" s="74" t="s">
        <v>210</v>
      </c>
      <c r="I46" s="74" t="s">
        <v>210</v>
      </c>
      <c r="J46" s="74" t="s">
        <v>210</v>
      </c>
      <c r="K46" s="74" t="s">
        <v>210</v>
      </c>
      <c r="L46" s="74" t="s">
        <v>210</v>
      </c>
      <c r="M46" s="74" t="s">
        <v>210</v>
      </c>
      <c r="N46" s="74" t="s">
        <v>210</v>
      </c>
      <c r="O46" s="74" t="s">
        <v>210</v>
      </c>
      <c r="P46" s="74" t="s">
        <v>210</v>
      </c>
      <c r="Q46" s="74" t="s">
        <v>210</v>
      </c>
      <c r="R46" s="74" t="s">
        <v>210</v>
      </c>
      <c r="S46" s="74" t="s">
        <v>210</v>
      </c>
      <c r="T46" s="74" t="s">
        <v>210</v>
      </c>
      <c r="U46" s="74" t="s">
        <v>210</v>
      </c>
      <c r="V46" s="74" t="s">
        <v>210</v>
      </c>
      <c r="W46" s="74" t="s">
        <v>210</v>
      </c>
      <c r="X46" s="66" t="s">
        <v>210</v>
      </c>
      <c r="Y46" s="67" t="s">
        <v>210</v>
      </c>
      <c r="Z46" s="67" t="s">
        <v>210</v>
      </c>
      <c r="AA46" s="67" t="s">
        <v>210</v>
      </c>
      <c r="AB46" s="67" t="s">
        <v>210</v>
      </c>
      <c r="AC46" s="74">
        <v>13.9</v>
      </c>
      <c r="AD46" s="66"/>
    </row>
    <row r="47" spans="1:30" x14ac:dyDescent="0.2">
      <c r="A47" s="21" t="s">
        <v>31</v>
      </c>
      <c r="B47" s="67">
        <v>53.244999999999997</v>
      </c>
      <c r="C47" s="61">
        <v>83.9</v>
      </c>
      <c r="D47" s="98">
        <v>7.7304397246721539</v>
      </c>
      <c r="E47" s="148">
        <v>0.8</v>
      </c>
      <c r="F47" s="148">
        <v>4</v>
      </c>
      <c r="G47" s="149">
        <v>77.599999999999994</v>
      </c>
      <c r="H47" s="74">
        <v>57.8</v>
      </c>
      <c r="I47" s="66">
        <v>22.7</v>
      </c>
      <c r="J47" s="74">
        <v>27.400001525878999</v>
      </c>
      <c r="K47" s="136">
        <v>0.90909090909090906</v>
      </c>
      <c r="L47" s="66" t="s">
        <v>210</v>
      </c>
      <c r="M47" s="66" t="s">
        <v>210</v>
      </c>
      <c r="N47" s="66" t="s">
        <v>210</v>
      </c>
      <c r="O47" s="74">
        <v>48.92</v>
      </c>
      <c r="P47" s="74">
        <v>38</v>
      </c>
      <c r="Q47" s="74">
        <v>49.267040326380325</v>
      </c>
      <c r="R47" s="74">
        <v>45.521000000000001</v>
      </c>
      <c r="S47" s="74">
        <v>13.757811078080445</v>
      </c>
      <c r="T47" s="74">
        <v>3.4581083540617605E-2</v>
      </c>
      <c r="U47" s="74">
        <v>6</v>
      </c>
      <c r="V47" s="66">
        <v>62</v>
      </c>
      <c r="W47" s="74">
        <v>7.2674526734805571</v>
      </c>
      <c r="X47" s="74">
        <v>67.525697653975925</v>
      </c>
      <c r="Y47" s="169">
        <v>0.29799999999999999</v>
      </c>
      <c r="Z47" s="67" t="s">
        <v>210</v>
      </c>
      <c r="AA47" s="98">
        <v>57.320105595880491</v>
      </c>
      <c r="AB47" s="98">
        <v>38.530680861357538</v>
      </c>
      <c r="AC47" s="74">
        <v>10.333333333333334</v>
      </c>
      <c r="AD47" s="66" t="s">
        <v>210</v>
      </c>
    </row>
    <row r="48" spans="1:30" x14ac:dyDescent="0.2">
      <c r="A48" s="21" t="s">
        <v>32</v>
      </c>
      <c r="B48" s="67">
        <v>51.844000000000001</v>
      </c>
      <c r="C48" s="61">
        <v>79.7</v>
      </c>
      <c r="D48" s="98">
        <v>5.7157728341751168</v>
      </c>
      <c r="E48" s="148">
        <v>1</v>
      </c>
      <c r="F48" s="148">
        <v>2.9</v>
      </c>
      <c r="G48" s="149">
        <v>81.2</v>
      </c>
      <c r="H48" s="74">
        <v>46.4</v>
      </c>
      <c r="I48" s="66">
        <v>16.8</v>
      </c>
      <c r="J48" s="74" t="s">
        <v>210</v>
      </c>
      <c r="K48" s="136">
        <v>0.58823529411764708</v>
      </c>
      <c r="L48" s="66">
        <v>24</v>
      </c>
      <c r="M48" s="66" t="s">
        <v>210</v>
      </c>
      <c r="N48" s="66" t="s">
        <v>210</v>
      </c>
      <c r="O48" s="74">
        <v>58.03</v>
      </c>
      <c r="P48" s="74">
        <v>35</v>
      </c>
      <c r="Q48" s="74">
        <v>38.613698710972919</v>
      </c>
      <c r="R48" s="74" t="s">
        <v>210</v>
      </c>
      <c r="S48" s="74">
        <v>46.13098661758503</v>
      </c>
      <c r="T48" s="74">
        <v>1.5280493883967943</v>
      </c>
      <c r="U48" s="74">
        <v>5.0999999999999996</v>
      </c>
      <c r="V48" s="66">
        <v>29</v>
      </c>
      <c r="W48" s="74">
        <v>23.112253213450021</v>
      </c>
      <c r="X48" s="74">
        <v>74.806514676727943</v>
      </c>
      <c r="Y48" s="169">
        <v>0.33800000000000002</v>
      </c>
      <c r="Z48" s="98">
        <v>71.499260916510082</v>
      </c>
      <c r="AA48" s="98">
        <v>138.0433940812197</v>
      </c>
      <c r="AB48" s="98">
        <v>86.769759633827448</v>
      </c>
      <c r="AC48" s="74">
        <v>13.444444444444443</v>
      </c>
      <c r="AD48" s="66" t="s">
        <v>210</v>
      </c>
    </row>
    <row r="49" spans="1:30" x14ac:dyDescent="0.2">
      <c r="A49" s="21" t="s">
        <v>28</v>
      </c>
      <c r="B49" s="67">
        <v>53.000999999999998</v>
      </c>
      <c r="C49" s="61">
        <v>91.6</v>
      </c>
      <c r="D49" s="98">
        <v>4.8612887897949486</v>
      </c>
      <c r="E49" s="148">
        <v>1.4</v>
      </c>
      <c r="F49" s="148">
        <v>1.7</v>
      </c>
      <c r="G49" s="149">
        <v>81.599999999999994</v>
      </c>
      <c r="H49" s="74">
        <v>69.8</v>
      </c>
      <c r="I49" s="66">
        <v>17.399999999999999</v>
      </c>
      <c r="J49" s="74" t="s">
        <v>210</v>
      </c>
      <c r="K49" s="136">
        <v>0.5</v>
      </c>
      <c r="L49" s="66">
        <v>14</v>
      </c>
      <c r="M49" s="66" t="s">
        <v>210</v>
      </c>
      <c r="N49" s="66" t="s">
        <v>210</v>
      </c>
      <c r="O49" s="74">
        <v>66.849999999999994</v>
      </c>
      <c r="P49" s="74">
        <v>49</v>
      </c>
      <c r="Q49" s="74">
        <v>75.264957869334538</v>
      </c>
      <c r="R49" s="74">
        <v>80.481999999999999</v>
      </c>
      <c r="S49" s="74">
        <v>43.540439675782842</v>
      </c>
      <c r="T49" s="74">
        <v>1.4578109510758646E-2</v>
      </c>
      <c r="U49" s="74">
        <v>7.4</v>
      </c>
      <c r="V49" s="66">
        <v>74</v>
      </c>
      <c r="W49" s="74">
        <v>26.810253963614404</v>
      </c>
      <c r="X49" s="66" t="s">
        <v>210</v>
      </c>
      <c r="Y49" s="169">
        <v>0.26</v>
      </c>
      <c r="Z49" s="67" t="s">
        <v>210</v>
      </c>
      <c r="AA49" s="67" t="s">
        <v>210</v>
      </c>
      <c r="AB49" s="98">
        <v>71.717589573376685</v>
      </c>
      <c r="AC49" s="74">
        <v>28.297619047619047</v>
      </c>
      <c r="AD49" s="66" t="s">
        <v>210</v>
      </c>
    </row>
    <row r="50" spans="1:30" x14ac:dyDescent="0.2">
      <c r="A50" s="21" t="s">
        <v>319</v>
      </c>
      <c r="B50" s="74" t="s">
        <v>210</v>
      </c>
      <c r="C50" s="74" t="s">
        <v>210</v>
      </c>
      <c r="D50" s="74" t="s">
        <v>210</v>
      </c>
      <c r="E50" s="74" t="s">
        <v>210</v>
      </c>
      <c r="F50" s="74" t="s">
        <v>210</v>
      </c>
      <c r="G50" s="74" t="s">
        <v>210</v>
      </c>
      <c r="H50" s="74" t="s">
        <v>210</v>
      </c>
      <c r="I50" s="74" t="s">
        <v>210</v>
      </c>
      <c r="J50" s="74" t="s">
        <v>210</v>
      </c>
      <c r="K50" s="136" t="s">
        <v>210</v>
      </c>
      <c r="L50" s="74" t="s">
        <v>210</v>
      </c>
      <c r="M50" s="74" t="s">
        <v>210</v>
      </c>
      <c r="N50" s="74" t="s">
        <v>210</v>
      </c>
      <c r="O50" s="74" t="s">
        <v>210</v>
      </c>
      <c r="P50" s="66" t="s">
        <v>210</v>
      </c>
      <c r="Q50" s="74">
        <v>20.981991457026229</v>
      </c>
      <c r="R50" s="74" t="s">
        <v>210</v>
      </c>
      <c r="S50" s="74" t="s">
        <v>210</v>
      </c>
      <c r="T50" s="74" t="s">
        <v>210</v>
      </c>
      <c r="U50" s="74" t="s">
        <v>210</v>
      </c>
      <c r="V50" s="74" t="s">
        <v>210</v>
      </c>
      <c r="W50" s="74" t="s">
        <v>210</v>
      </c>
      <c r="X50" s="66" t="s">
        <v>210</v>
      </c>
      <c r="Y50" s="67" t="s">
        <v>210</v>
      </c>
      <c r="Z50" s="67" t="s">
        <v>210</v>
      </c>
      <c r="AA50" s="67" t="s">
        <v>210</v>
      </c>
      <c r="AB50" s="67" t="s">
        <v>210</v>
      </c>
      <c r="AC50" s="66" t="s">
        <v>210</v>
      </c>
      <c r="AD50" s="66"/>
    </row>
    <row r="51" spans="1:30" x14ac:dyDescent="0.2">
      <c r="A51" s="21" t="s">
        <v>26</v>
      </c>
      <c r="B51" s="67">
        <v>58.344000000000001</v>
      </c>
      <c r="C51" s="61" t="s">
        <v>210</v>
      </c>
      <c r="D51" s="74" t="s">
        <v>210</v>
      </c>
      <c r="E51" s="148">
        <v>4.5</v>
      </c>
      <c r="F51" s="148">
        <v>7.2</v>
      </c>
      <c r="G51" s="149">
        <v>79.2</v>
      </c>
      <c r="H51" s="74">
        <v>57.4</v>
      </c>
      <c r="I51" s="66">
        <v>29.8</v>
      </c>
      <c r="J51" s="74">
        <v>0.15000152587891</v>
      </c>
      <c r="K51" s="136" t="s">
        <v>210</v>
      </c>
      <c r="L51" s="66" t="s">
        <v>210</v>
      </c>
      <c r="M51" s="66" t="s">
        <v>210</v>
      </c>
      <c r="N51" s="66" t="s">
        <v>210</v>
      </c>
      <c r="O51" s="74">
        <v>49.25</v>
      </c>
      <c r="P51" s="74">
        <v>20</v>
      </c>
      <c r="Q51" s="74">
        <v>14.882241611328503</v>
      </c>
      <c r="R51" s="74" t="s">
        <v>210</v>
      </c>
      <c r="S51" s="74">
        <v>41.480761704252537</v>
      </c>
      <c r="T51" s="74">
        <v>0.69368530439828879</v>
      </c>
      <c r="U51" s="74">
        <v>6.5</v>
      </c>
      <c r="V51" s="66" t="s">
        <v>210</v>
      </c>
      <c r="W51" s="74" t="s">
        <v>210</v>
      </c>
      <c r="X51" s="74">
        <v>57.880470627793187</v>
      </c>
      <c r="Y51" s="169">
        <v>0.45400000000000001</v>
      </c>
      <c r="Z51" s="98">
        <v>55.099931360986574</v>
      </c>
      <c r="AA51" s="67" t="s">
        <v>210</v>
      </c>
      <c r="AB51" s="67" t="s">
        <v>210</v>
      </c>
      <c r="AC51" s="74">
        <v>15.199999999999998</v>
      </c>
      <c r="AD51" s="66" t="s">
        <v>210</v>
      </c>
    </row>
    <row r="52" spans="1:30" x14ac:dyDescent="0.2">
      <c r="A52" s="21" t="s">
        <v>24</v>
      </c>
      <c r="B52" s="67">
        <v>57.002000000000002</v>
      </c>
      <c r="C52" s="61">
        <v>72.5</v>
      </c>
      <c r="D52" s="98">
        <v>7</v>
      </c>
      <c r="E52" s="148">
        <v>0.8</v>
      </c>
      <c r="F52" s="148">
        <v>2.5</v>
      </c>
      <c r="G52" s="149">
        <v>78.7</v>
      </c>
      <c r="H52" s="74">
        <v>61.2</v>
      </c>
      <c r="I52" s="66">
        <v>18.2</v>
      </c>
      <c r="J52" s="74">
        <v>14.800003051758001</v>
      </c>
      <c r="K52" s="136">
        <v>0.66666666666666663</v>
      </c>
      <c r="L52" s="66" t="s">
        <v>210</v>
      </c>
      <c r="M52" s="66" t="s">
        <v>210</v>
      </c>
      <c r="N52" s="66" t="s">
        <v>210</v>
      </c>
      <c r="O52" s="74">
        <v>59.48</v>
      </c>
      <c r="P52" s="74">
        <v>42</v>
      </c>
      <c r="Q52" s="74">
        <v>52.75954705433594</v>
      </c>
      <c r="R52" s="74">
        <v>43.111999999999995</v>
      </c>
      <c r="S52" s="74">
        <v>10.479573712255773</v>
      </c>
      <c r="T52" s="74">
        <v>2.6964845566059106</v>
      </c>
      <c r="U52" s="74">
        <v>6.6</v>
      </c>
      <c r="V52" s="66">
        <v>47</v>
      </c>
      <c r="W52" s="74">
        <v>12.980776326898885</v>
      </c>
      <c r="X52" s="66" t="s">
        <v>210</v>
      </c>
      <c r="Y52" s="169">
        <v>0.25700000000000001</v>
      </c>
      <c r="Z52" s="67" t="s">
        <v>210</v>
      </c>
      <c r="AA52" s="98">
        <v>41.567467799649712</v>
      </c>
      <c r="AB52" s="98">
        <v>35.205546678337768</v>
      </c>
      <c r="AC52" s="74">
        <v>14.416666666666666</v>
      </c>
      <c r="AD52" s="66" t="s">
        <v>210</v>
      </c>
    </row>
    <row r="53" spans="1:30" x14ac:dyDescent="0.2">
      <c r="A53" s="21" t="s">
        <v>34</v>
      </c>
      <c r="B53" s="67">
        <v>49.436</v>
      </c>
      <c r="C53" s="61">
        <v>72.599999999999994</v>
      </c>
      <c r="D53" s="98">
        <v>5</v>
      </c>
      <c r="E53" s="148">
        <v>0.6</v>
      </c>
      <c r="F53" s="148">
        <v>3.8</v>
      </c>
      <c r="G53" s="149">
        <v>82.4</v>
      </c>
      <c r="H53" s="74">
        <v>67.8</v>
      </c>
      <c r="I53" s="66">
        <v>22.4</v>
      </c>
      <c r="J53" s="74">
        <v>17.900001525878999</v>
      </c>
      <c r="K53" s="136">
        <v>0.5</v>
      </c>
      <c r="L53" s="66" t="s">
        <v>210</v>
      </c>
      <c r="M53" s="66" t="s">
        <v>210</v>
      </c>
      <c r="N53" s="66" t="s">
        <v>210</v>
      </c>
      <c r="O53" s="74">
        <v>55.4</v>
      </c>
      <c r="P53" s="74">
        <v>28</v>
      </c>
      <c r="Q53" s="74">
        <v>53.415301887669784</v>
      </c>
      <c r="R53" s="74">
        <v>73.950999999999993</v>
      </c>
      <c r="S53" s="74">
        <v>15.74025836882678</v>
      </c>
      <c r="T53" s="74">
        <v>1.3024041676933364</v>
      </c>
      <c r="U53" s="74">
        <v>6.4</v>
      </c>
      <c r="V53" s="66">
        <v>41</v>
      </c>
      <c r="W53" s="74">
        <v>55.692804381758471</v>
      </c>
      <c r="X53" s="74">
        <v>102.13292166251205</v>
      </c>
      <c r="Y53" s="169">
        <v>0.29699999999999999</v>
      </c>
      <c r="Z53" s="98">
        <v>98.77834620275685</v>
      </c>
      <c r="AA53" s="98">
        <v>87.658852990568704</v>
      </c>
      <c r="AB53" s="98">
        <v>65.765323203618536</v>
      </c>
      <c r="AC53" s="74">
        <v>26.388888888888886</v>
      </c>
      <c r="AD53" s="66" t="s">
        <v>210</v>
      </c>
    </row>
    <row r="54" spans="1:30" x14ac:dyDescent="0.2">
      <c r="A54" s="21" t="s">
        <v>187</v>
      </c>
      <c r="B54" s="61" t="s">
        <v>210</v>
      </c>
      <c r="C54" s="61" t="s">
        <v>210</v>
      </c>
      <c r="D54" s="74" t="s">
        <v>210</v>
      </c>
      <c r="E54" s="74" t="s">
        <v>210</v>
      </c>
      <c r="F54" s="74" t="s">
        <v>210</v>
      </c>
      <c r="G54" s="74" t="s">
        <v>210</v>
      </c>
      <c r="H54" s="74" t="s">
        <v>210</v>
      </c>
      <c r="I54" s="74" t="s">
        <v>210</v>
      </c>
      <c r="J54" s="74" t="s">
        <v>210</v>
      </c>
      <c r="K54" s="136" t="s">
        <v>210</v>
      </c>
      <c r="L54" s="66" t="s">
        <v>210</v>
      </c>
      <c r="M54" s="66" t="s">
        <v>210</v>
      </c>
      <c r="N54" s="66" t="s">
        <v>210</v>
      </c>
      <c r="O54" s="66" t="s">
        <v>210</v>
      </c>
      <c r="P54" s="74">
        <v>26</v>
      </c>
      <c r="Q54" s="74">
        <v>25</v>
      </c>
      <c r="R54" s="74" t="s">
        <v>210</v>
      </c>
      <c r="S54" s="74" t="s">
        <v>210</v>
      </c>
      <c r="T54" s="74" t="s">
        <v>210</v>
      </c>
      <c r="U54" s="74" t="s">
        <v>210</v>
      </c>
      <c r="V54" s="66" t="s">
        <v>210</v>
      </c>
      <c r="W54" s="74" t="s">
        <v>210</v>
      </c>
      <c r="X54" s="66" t="s">
        <v>210</v>
      </c>
      <c r="Y54" s="67" t="s">
        <v>210</v>
      </c>
      <c r="Z54" s="67" t="s">
        <v>210</v>
      </c>
      <c r="AA54" s="67" t="s">
        <v>210</v>
      </c>
      <c r="AB54" s="67" t="s">
        <v>210</v>
      </c>
      <c r="AC54" s="74">
        <v>21.2</v>
      </c>
      <c r="AD54" s="66" t="s">
        <v>210</v>
      </c>
    </row>
    <row r="55" spans="1:30" x14ac:dyDescent="0.2">
      <c r="A55" s="21" t="s">
        <v>118</v>
      </c>
      <c r="B55" s="61" t="s">
        <v>210</v>
      </c>
      <c r="C55" s="61" t="s">
        <v>210</v>
      </c>
      <c r="D55" s="74" t="s">
        <v>210</v>
      </c>
      <c r="E55" s="74" t="s">
        <v>210</v>
      </c>
      <c r="F55" s="74" t="s">
        <v>210</v>
      </c>
      <c r="G55" s="74" t="s">
        <v>210</v>
      </c>
      <c r="H55" s="74" t="s">
        <v>210</v>
      </c>
      <c r="I55" s="74" t="s">
        <v>210</v>
      </c>
      <c r="J55" s="74" t="s">
        <v>210</v>
      </c>
      <c r="K55" s="136" t="s">
        <v>210</v>
      </c>
      <c r="L55" s="66" t="s">
        <v>210</v>
      </c>
      <c r="M55" s="66" t="s">
        <v>210</v>
      </c>
      <c r="N55" s="66" t="s">
        <v>210</v>
      </c>
      <c r="O55" s="66" t="s">
        <v>210</v>
      </c>
      <c r="P55" s="74">
        <v>28</v>
      </c>
      <c r="Q55" s="74">
        <v>41.005865339046586</v>
      </c>
      <c r="R55" s="74" t="s">
        <v>210</v>
      </c>
      <c r="S55" s="74" t="s">
        <v>210</v>
      </c>
      <c r="T55" s="74" t="s">
        <v>210</v>
      </c>
      <c r="U55" s="74" t="s">
        <v>210</v>
      </c>
      <c r="V55" s="66" t="s">
        <v>210</v>
      </c>
      <c r="W55" s="74" t="s">
        <v>210</v>
      </c>
      <c r="X55" s="66" t="s">
        <v>210</v>
      </c>
      <c r="Y55" s="67" t="s">
        <v>210</v>
      </c>
      <c r="Z55" s="67" t="s">
        <v>210</v>
      </c>
      <c r="AA55" s="67" t="s">
        <v>210</v>
      </c>
      <c r="AB55" s="67" t="s">
        <v>210</v>
      </c>
      <c r="AC55" s="74">
        <v>23.599999999999998</v>
      </c>
      <c r="AD55" s="66" t="s">
        <v>210</v>
      </c>
    </row>
    <row r="56" spans="1:30" x14ac:dyDescent="0.2">
      <c r="A56" s="21" t="s">
        <v>15</v>
      </c>
      <c r="B56" s="67">
        <v>58.61</v>
      </c>
      <c r="C56" s="61" t="s">
        <v>210</v>
      </c>
      <c r="D56" s="98">
        <v>9.1293438963194173</v>
      </c>
      <c r="E56" s="148">
        <v>1.1000000000000001</v>
      </c>
      <c r="F56" s="148">
        <v>2.7</v>
      </c>
      <c r="G56" s="149">
        <v>82.1</v>
      </c>
      <c r="H56" s="74">
        <v>32.5</v>
      </c>
      <c r="I56" s="66">
        <v>17.3</v>
      </c>
      <c r="J56" s="74">
        <v>7.4599990844726998</v>
      </c>
      <c r="K56" s="136" t="s">
        <v>210</v>
      </c>
      <c r="L56" s="66">
        <v>15</v>
      </c>
      <c r="M56" s="66" t="s">
        <v>210</v>
      </c>
      <c r="N56" s="66" t="s">
        <v>210</v>
      </c>
      <c r="O56" s="74">
        <v>54.3</v>
      </c>
      <c r="P56" s="74">
        <v>24</v>
      </c>
      <c r="Q56" s="66" t="s">
        <v>210</v>
      </c>
      <c r="R56" s="74" t="s">
        <v>210</v>
      </c>
      <c r="S56" s="74">
        <v>1.4126296490022654</v>
      </c>
      <c r="T56" s="74">
        <v>0.47275981286438867</v>
      </c>
      <c r="U56" s="74">
        <v>5.8</v>
      </c>
      <c r="V56" s="66" t="s">
        <v>210</v>
      </c>
      <c r="W56" s="74" t="s">
        <v>210</v>
      </c>
      <c r="X56" s="74">
        <v>68.900000000000006</v>
      </c>
      <c r="Y56" s="169">
        <v>0.29499999999999998</v>
      </c>
      <c r="Z56" s="98">
        <v>84.351721625653525</v>
      </c>
      <c r="AA56" s="67" t="s">
        <v>210</v>
      </c>
      <c r="AB56" s="67" t="s">
        <v>210</v>
      </c>
      <c r="AC56" s="74">
        <v>23.259259259259263</v>
      </c>
      <c r="AD56" s="66" t="s">
        <v>210</v>
      </c>
    </row>
    <row r="57" spans="1:30" x14ac:dyDescent="0.2">
      <c r="A57" s="21" t="s">
        <v>12</v>
      </c>
      <c r="B57" s="67">
        <v>60.777999999999999</v>
      </c>
      <c r="C57" s="61" t="s">
        <v>210</v>
      </c>
      <c r="D57" s="98">
        <v>0</v>
      </c>
      <c r="E57" s="148">
        <v>1.4</v>
      </c>
      <c r="F57" s="148">
        <v>4.8</v>
      </c>
      <c r="G57" s="149">
        <v>81.5</v>
      </c>
      <c r="H57" s="74">
        <v>88.1</v>
      </c>
      <c r="I57" s="66">
        <v>14</v>
      </c>
      <c r="J57" s="74" t="s">
        <v>210</v>
      </c>
      <c r="K57" s="136" t="s">
        <v>210</v>
      </c>
      <c r="L57" s="66">
        <v>14</v>
      </c>
      <c r="M57" s="66" t="s">
        <v>210</v>
      </c>
      <c r="N57" s="66" t="s">
        <v>210</v>
      </c>
      <c r="O57" s="74">
        <v>61.11</v>
      </c>
      <c r="P57" s="74">
        <v>62</v>
      </c>
      <c r="Q57" s="74">
        <v>62.256215718028784</v>
      </c>
      <c r="R57" s="74" t="s">
        <v>210</v>
      </c>
      <c r="S57" s="74">
        <v>65.597894756842507</v>
      </c>
      <c r="T57" s="74">
        <v>0.27803903313351258</v>
      </c>
      <c r="U57" s="74">
        <v>7.4</v>
      </c>
      <c r="V57" s="66" t="s">
        <v>210</v>
      </c>
      <c r="W57" s="74">
        <v>88.722863256006022</v>
      </c>
      <c r="X57" s="74">
        <v>105.19720381821811</v>
      </c>
      <c r="Y57" s="169">
        <v>0.313</v>
      </c>
      <c r="Z57" s="98">
        <v>110.36654276402827</v>
      </c>
      <c r="AA57" s="98">
        <v>47.062406537170091</v>
      </c>
      <c r="AB57" s="67" t="s">
        <v>210</v>
      </c>
      <c r="AC57" s="74">
        <v>38.976190476190482</v>
      </c>
      <c r="AD57" s="66" t="s">
        <v>210</v>
      </c>
    </row>
    <row r="58" spans="1:30" x14ac:dyDescent="0.2">
      <c r="A58" s="21" t="s">
        <v>138</v>
      </c>
      <c r="B58" s="61" t="s">
        <v>210</v>
      </c>
      <c r="C58" s="61" t="s">
        <v>210</v>
      </c>
      <c r="D58" s="74" t="s">
        <v>210</v>
      </c>
      <c r="E58" s="148" t="s">
        <v>210</v>
      </c>
      <c r="F58" s="74" t="s">
        <v>210</v>
      </c>
      <c r="G58" s="74" t="s">
        <v>210</v>
      </c>
      <c r="H58" s="74" t="s">
        <v>210</v>
      </c>
      <c r="I58" s="74" t="s">
        <v>210</v>
      </c>
      <c r="J58" s="74" t="s">
        <v>210</v>
      </c>
      <c r="K58" s="136">
        <v>0.5</v>
      </c>
      <c r="L58" s="66" t="s">
        <v>210</v>
      </c>
      <c r="M58" s="66" t="s">
        <v>210</v>
      </c>
      <c r="N58" s="66" t="s">
        <v>210</v>
      </c>
      <c r="O58" s="66" t="s">
        <v>210</v>
      </c>
      <c r="P58" s="66" t="s">
        <v>210</v>
      </c>
      <c r="Q58" s="66" t="s">
        <v>210</v>
      </c>
      <c r="R58" s="74" t="s">
        <v>210</v>
      </c>
      <c r="S58" s="74" t="s">
        <v>210</v>
      </c>
      <c r="T58" s="74" t="s">
        <v>210</v>
      </c>
      <c r="U58" s="74" t="s">
        <v>210</v>
      </c>
      <c r="V58" s="66">
        <v>46</v>
      </c>
      <c r="W58" s="74" t="s">
        <v>210</v>
      </c>
      <c r="X58" s="66" t="s">
        <v>210</v>
      </c>
      <c r="Y58" s="67" t="s">
        <v>210</v>
      </c>
      <c r="Z58" s="67" t="s">
        <v>210</v>
      </c>
      <c r="AA58" s="67" t="s">
        <v>210</v>
      </c>
      <c r="AB58" s="67" t="s">
        <v>210</v>
      </c>
      <c r="AC58" s="66" t="s">
        <v>210</v>
      </c>
      <c r="AD58" s="66" t="s">
        <v>210</v>
      </c>
    </row>
    <row r="59" spans="1:30" x14ac:dyDescent="0.2">
      <c r="A59" s="21" t="s">
        <v>141</v>
      </c>
      <c r="B59" s="61" t="s">
        <v>210</v>
      </c>
      <c r="C59" s="61" t="s">
        <v>210</v>
      </c>
      <c r="D59" s="74" t="s">
        <v>210</v>
      </c>
      <c r="E59" s="148" t="s">
        <v>210</v>
      </c>
      <c r="F59" s="74" t="s">
        <v>210</v>
      </c>
      <c r="G59" s="74" t="s">
        <v>210</v>
      </c>
      <c r="H59" s="74" t="s">
        <v>210</v>
      </c>
      <c r="I59" s="74" t="s">
        <v>210</v>
      </c>
      <c r="J59" s="74" t="s">
        <v>210</v>
      </c>
      <c r="K59" s="136">
        <v>0.91</v>
      </c>
      <c r="L59" s="66" t="s">
        <v>210</v>
      </c>
      <c r="M59" s="66" t="s">
        <v>210</v>
      </c>
      <c r="N59" s="66" t="s">
        <v>210</v>
      </c>
      <c r="O59" s="66" t="s">
        <v>210</v>
      </c>
      <c r="P59" s="66" t="s">
        <v>210</v>
      </c>
      <c r="Q59" s="66" t="s">
        <v>210</v>
      </c>
      <c r="R59" s="74" t="s">
        <v>210</v>
      </c>
      <c r="S59" s="74" t="s">
        <v>210</v>
      </c>
      <c r="T59" s="74" t="s">
        <v>210</v>
      </c>
      <c r="U59" s="74" t="s">
        <v>210</v>
      </c>
      <c r="V59" s="66">
        <v>56</v>
      </c>
      <c r="W59" s="74" t="s">
        <v>210</v>
      </c>
      <c r="X59" s="66" t="s">
        <v>210</v>
      </c>
      <c r="Y59" s="67" t="s">
        <v>210</v>
      </c>
      <c r="Z59" s="67" t="s">
        <v>210</v>
      </c>
      <c r="AA59" s="67" t="s">
        <v>210</v>
      </c>
      <c r="AB59" s="67" t="s">
        <v>210</v>
      </c>
      <c r="AC59" s="66" t="s">
        <v>210</v>
      </c>
      <c r="AD59" s="66" t="s">
        <v>210</v>
      </c>
    </row>
    <row r="60" spans="1:30" x14ac:dyDescent="0.2">
      <c r="A60" s="21" t="s">
        <v>140</v>
      </c>
      <c r="B60" s="61" t="s">
        <v>210</v>
      </c>
      <c r="C60" s="61" t="s">
        <v>210</v>
      </c>
      <c r="D60" s="74" t="s">
        <v>210</v>
      </c>
      <c r="E60" s="148" t="s">
        <v>210</v>
      </c>
      <c r="F60" s="74" t="s">
        <v>210</v>
      </c>
      <c r="G60" s="74" t="s">
        <v>210</v>
      </c>
      <c r="H60" s="74" t="s">
        <v>210</v>
      </c>
      <c r="I60" s="74" t="s">
        <v>210</v>
      </c>
      <c r="J60" s="74" t="s">
        <v>210</v>
      </c>
      <c r="K60" s="136">
        <v>1</v>
      </c>
      <c r="L60" s="66" t="s">
        <v>210</v>
      </c>
      <c r="M60" s="66" t="s">
        <v>210</v>
      </c>
      <c r="N60" s="66" t="s">
        <v>210</v>
      </c>
      <c r="O60" s="66" t="s">
        <v>210</v>
      </c>
      <c r="P60" s="66" t="s">
        <v>210</v>
      </c>
      <c r="Q60" s="66" t="s">
        <v>210</v>
      </c>
      <c r="R60" s="74" t="s">
        <v>210</v>
      </c>
      <c r="S60" s="74" t="s">
        <v>210</v>
      </c>
      <c r="T60" s="74" t="s">
        <v>210</v>
      </c>
      <c r="U60" s="74" t="s">
        <v>210</v>
      </c>
      <c r="V60" s="66">
        <v>53</v>
      </c>
      <c r="W60" s="74" t="s">
        <v>210</v>
      </c>
      <c r="X60" s="66" t="s">
        <v>210</v>
      </c>
      <c r="Y60" s="67" t="s">
        <v>210</v>
      </c>
      <c r="Z60" s="67" t="s">
        <v>210</v>
      </c>
      <c r="AA60" s="67" t="s">
        <v>210</v>
      </c>
      <c r="AB60" s="67" t="s">
        <v>210</v>
      </c>
      <c r="AC60" s="66" t="s">
        <v>210</v>
      </c>
      <c r="AD60" s="66" t="s">
        <v>210</v>
      </c>
    </row>
    <row r="61" spans="1:30" x14ac:dyDescent="0.2">
      <c r="A61" s="21" t="s">
        <v>119</v>
      </c>
      <c r="B61" s="61" t="s">
        <v>210</v>
      </c>
      <c r="C61" s="61" t="s">
        <v>210</v>
      </c>
      <c r="D61" s="74" t="s">
        <v>210</v>
      </c>
      <c r="E61" s="148" t="s">
        <v>210</v>
      </c>
      <c r="F61" s="74" t="s">
        <v>210</v>
      </c>
      <c r="G61" s="74" t="s">
        <v>210</v>
      </c>
      <c r="H61" s="74" t="s">
        <v>210</v>
      </c>
      <c r="I61" s="74" t="s">
        <v>210</v>
      </c>
      <c r="J61" s="74" t="s">
        <v>210</v>
      </c>
      <c r="K61" s="136" t="s">
        <v>210</v>
      </c>
      <c r="L61" s="66" t="s">
        <v>210</v>
      </c>
      <c r="M61" s="66" t="s">
        <v>210</v>
      </c>
      <c r="N61" s="66" t="s">
        <v>210</v>
      </c>
      <c r="O61" s="74">
        <v>60.1</v>
      </c>
      <c r="P61" s="74">
        <v>58</v>
      </c>
      <c r="Q61" s="74">
        <v>34.355756352323297</v>
      </c>
      <c r="R61" s="74" t="s">
        <v>210</v>
      </c>
      <c r="S61" s="74" t="s">
        <v>210</v>
      </c>
      <c r="T61" s="74" t="s">
        <v>210</v>
      </c>
      <c r="U61" s="74">
        <v>6</v>
      </c>
      <c r="V61" s="66" t="s">
        <v>210</v>
      </c>
      <c r="W61" s="74" t="s">
        <v>210</v>
      </c>
      <c r="X61" s="66" t="s">
        <v>210</v>
      </c>
      <c r="Y61" s="67" t="s">
        <v>210</v>
      </c>
      <c r="Z61" s="67" t="s">
        <v>210</v>
      </c>
      <c r="AA61" s="67" t="s">
        <v>210</v>
      </c>
      <c r="AB61" s="67" t="s">
        <v>210</v>
      </c>
      <c r="AC61" s="74">
        <v>19.299999999999997</v>
      </c>
      <c r="AD61" s="66" t="s">
        <v>210</v>
      </c>
    </row>
    <row r="62" spans="1:30" x14ac:dyDescent="0.2">
      <c r="A62" s="21" t="s">
        <v>9</v>
      </c>
      <c r="B62" s="67">
        <v>59.878999999999998</v>
      </c>
      <c r="C62" s="61">
        <v>85.6</v>
      </c>
      <c r="D62" s="98">
        <v>2.6571188214293042</v>
      </c>
      <c r="E62" s="148">
        <v>1</v>
      </c>
      <c r="F62" s="148">
        <v>2.5</v>
      </c>
      <c r="G62" s="149">
        <v>82.3</v>
      </c>
      <c r="H62" s="74">
        <v>79.7</v>
      </c>
      <c r="I62" s="66">
        <v>11.2</v>
      </c>
      <c r="J62" s="74">
        <v>13</v>
      </c>
      <c r="K62" s="136">
        <v>0.52631578947368418</v>
      </c>
      <c r="L62" s="66" t="s">
        <v>210</v>
      </c>
      <c r="M62" s="66" t="s">
        <v>210</v>
      </c>
      <c r="N62" s="66" t="s">
        <v>210</v>
      </c>
      <c r="O62" s="74">
        <v>85.81</v>
      </c>
      <c r="P62" s="74">
        <v>49</v>
      </c>
      <c r="Q62" s="74">
        <v>69.116026734185837</v>
      </c>
      <c r="R62" s="74">
        <v>100</v>
      </c>
      <c r="S62" s="74">
        <v>62.4</v>
      </c>
      <c r="T62" s="74">
        <v>0.1</v>
      </c>
      <c r="U62" s="74">
        <v>7.3</v>
      </c>
      <c r="V62" s="66">
        <v>85</v>
      </c>
      <c r="W62" s="74">
        <v>96.703860606392652</v>
      </c>
      <c r="X62" s="74">
        <v>101.15993240767128</v>
      </c>
      <c r="Y62" s="169">
        <v>0.27400000000000002</v>
      </c>
      <c r="Z62" s="98">
        <v>116.27463954551401</v>
      </c>
      <c r="AA62" s="98">
        <v>41.256397456925157</v>
      </c>
      <c r="AB62" s="98">
        <v>92.191961065219814</v>
      </c>
      <c r="AC62" s="74">
        <v>13.342592592592593</v>
      </c>
      <c r="AD62" s="66" t="s">
        <v>210</v>
      </c>
    </row>
    <row r="63" spans="1:30" x14ac:dyDescent="0.2">
      <c r="A63" s="21" t="s">
        <v>188</v>
      </c>
      <c r="B63" s="67">
        <v>65.382000000000005</v>
      </c>
      <c r="C63" s="61">
        <v>87.2</v>
      </c>
      <c r="D63" s="98">
        <v>3.0712456146739986</v>
      </c>
      <c r="E63" s="148">
        <v>0.5</v>
      </c>
      <c r="F63" s="148">
        <v>3.9</v>
      </c>
      <c r="G63" s="149">
        <v>83</v>
      </c>
      <c r="H63" s="74">
        <v>79.3</v>
      </c>
      <c r="I63" s="66">
        <v>20.399999999999999</v>
      </c>
      <c r="J63" s="74" t="s">
        <v>210</v>
      </c>
      <c r="K63" s="136">
        <v>0.48</v>
      </c>
      <c r="L63" s="66" t="s">
        <v>210</v>
      </c>
      <c r="M63" s="66" t="s">
        <v>210</v>
      </c>
      <c r="N63" s="66" t="s">
        <v>210</v>
      </c>
      <c r="O63" s="74">
        <v>49.1</v>
      </c>
      <c r="P63" s="74">
        <v>80</v>
      </c>
      <c r="Q63" s="74">
        <v>80.583844276978894</v>
      </c>
      <c r="R63" s="74">
        <v>100</v>
      </c>
      <c r="S63" s="74">
        <v>60.86518518518519</v>
      </c>
      <c r="T63" s="74">
        <v>1.7466666666666666</v>
      </c>
      <c r="U63" s="74">
        <v>7.6</v>
      </c>
      <c r="V63" s="66" t="s">
        <v>210</v>
      </c>
      <c r="W63" s="74" t="s">
        <v>210</v>
      </c>
      <c r="X63" s="66" t="s">
        <v>210</v>
      </c>
      <c r="Y63" s="169">
        <v>0.29699999999999999</v>
      </c>
      <c r="Z63" s="67" t="s">
        <v>210</v>
      </c>
      <c r="AA63" s="98">
        <v>18.923224463905662</v>
      </c>
      <c r="AB63" s="67" t="s">
        <v>210</v>
      </c>
      <c r="AC63" s="74">
        <v>28.400000000000002</v>
      </c>
      <c r="AD63" s="66" t="s">
        <v>210</v>
      </c>
    </row>
    <row r="64" spans="1:30" x14ac:dyDescent="0.2">
      <c r="A64" s="21" t="s">
        <v>181</v>
      </c>
      <c r="B64" s="61" t="s">
        <v>210</v>
      </c>
      <c r="C64" s="61">
        <v>79.8</v>
      </c>
      <c r="D64" s="74" t="s">
        <v>210</v>
      </c>
      <c r="E64" s="148" t="s">
        <v>210</v>
      </c>
      <c r="F64" s="74" t="s">
        <v>210</v>
      </c>
      <c r="G64" s="74" t="s">
        <v>210</v>
      </c>
      <c r="H64" s="74" t="s">
        <v>210</v>
      </c>
      <c r="I64" s="74" t="s">
        <v>210</v>
      </c>
      <c r="J64" s="74" t="s">
        <v>210</v>
      </c>
      <c r="K64" s="136" t="s">
        <v>210</v>
      </c>
      <c r="L64" s="66" t="s">
        <v>210</v>
      </c>
      <c r="M64" s="66" t="s">
        <v>210</v>
      </c>
      <c r="N64" s="66" t="s">
        <v>210</v>
      </c>
      <c r="O64" s="66" t="s">
        <v>210</v>
      </c>
      <c r="P64" s="66" t="s">
        <v>210</v>
      </c>
      <c r="Q64" s="66" t="s">
        <v>210</v>
      </c>
      <c r="R64" s="74" t="s">
        <v>210</v>
      </c>
      <c r="S64" s="74" t="s">
        <v>210</v>
      </c>
      <c r="T64" s="74" t="s">
        <v>210</v>
      </c>
      <c r="U64" s="74" t="s">
        <v>210</v>
      </c>
      <c r="V64" s="66">
        <v>52.1</v>
      </c>
      <c r="W64" s="74" t="s">
        <v>210</v>
      </c>
      <c r="X64" s="66" t="s">
        <v>210</v>
      </c>
      <c r="Y64" s="67" t="s">
        <v>210</v>
      </c>
      <c r="Z64" s="67" t="s">
        <v>210</v>
      </c>
      <c r="AA64" s="67" t="s">
        <v>210</v>
      </c>
      <c r="AB64" s="67" t="s">
        <v>210</v>
      </c>
      <c r="AC64" s="66" t="s">
        <v>210</v>
      </c>
      <c r="AD64" s="66" t="s">
        <v>210</v>
      </c>
    </row>
    <row r="65" spans="1:30" x14ac:dyDescent="0.2">
      <c r="AB65" s="127"/>
    </row>
    <row r="66" spans="1:30" ht="15" x14ac:dyDescent="0.25">
      <c r="B66" s="75" t="s">
        <v>218</v>
      </c>
      <c r="T66" s="102"/>
      <c r="U66" s="120"/>
      <c r="AB66" s="127"/>
    </row>
    <row r="67" spans="1:30" ht="15" x14ac:dyDescent="0.25">
      <c r="B67" s="82" t="s">
        <v>286</v>
      </c>
      <c r="T67" s="102"/>
      <c r="U67" s="120"/>
    </row>
    <row r="68" spans="1:30" x14ac:dyDescent="0.2">
      <c r="B68" s="75" t="s">
        <v>285</v>
      </c>
      <c r="T68" s="102"/>
      <c r="U68" s="120"/>
      <c r="X68" s="128"/>
      <c r="Y68" s="128"/>
    </row>
    <row r="69" spans="1:30" ht="15" x14ac:dyDescent="0.2">
      <c r="B69" s="23" t="s">
        <v>229</v>
      </c>
      <c r="T69" s="102"/>
      <c r="U69" s="120"/>
      <c r="X69" s="128"/>
      <c r="Y69" s="128"/>
    </row>
    <row r="70" spans="1:30" x14ac:dyDescent="0.2">
      <c r="B70" s="23" t="s">
        <v>230</v>
      </c>
      <c r="T70" s="102"/>
      <c r="U70" s="120"/>
      <c r="X70" s="128"/>
      <c r="Y70" s="128"/>
    </row>
    <row r="71" spans="1:30" ht="15" x14ac:dyDescent="0.2">
      <c r="B71" s="48" t="s">
        <v>231</v>
      </c>
      <c r="T71" s="102"/>
      <c r="U71" s="120"/>
      <c r="X71" s="128"/>
      <c r="Y71" s="128"/>
    </row>
    <row r="72" spans="1:30" ht="30" x14ac:dyDescent="0.25">
      <c r="B72" s="49" t="s">
        <v>216</v>
      </c>
      <c r="C72" t="s">
        <v>210</v>
      </c>
      <c r="D72" t="s">
        <v>217</v>
      </c>
      <c r="O72" s="101"/>
      <c r="Q72" s="101"/>
      <c r="R72" s="122"/>
      <c r="T72" s="102"/>
      <c r="U72" s="120"/>
      <c r="X72" s="128"/>
      <c r="Y72" s="128"/>
      <c r="AC72" s="124"/>
      <c r="AD72" s="71"/>
    </row>
    <row r="73" spans="1:30" x14ac:dyDescent="0.2">
      <c r="J73" s="116"/>
      <c r="K73" s="117"/>
      <c r="O73" s="102"/>
      <c r="Q73" s="101"/>
      <c r="R73" s="122"/>
      <c r="T73" s="102"/>
      <c r="U73" s="120"/>
      <c r="X73" s="128"/>
      <c r="Y73" s="128"/>
      <c r="AC73" s="124"/>
      <c r="AD73" s="8"/>
    </row>
    <row r="74" spans="1:30" x14ac:dyDescent="0.2">
      <c r="A74">
        <v>2016</v>
      </c>
      <c r="J74" s="116"/>
      <c r="K74" s="118"/>
      <c r="O74" s="102"/>
      <c r="Q74" s="101"/>
      <c r="R74" s="122"/>
      <c r="T74" s="101"/>
      <c r="U74" s="120"/>
      <c r="X74" s="128"/>
      <c r="Y74" s="128"/>
      <c r="AC74" s="124"/>
      <c r="AD74" s="8"/>
    </row>
    <row r="75" spans="1:30" x14ac:dyDescent="0.2">
      <c r="B75" s="93"/>
      <c r="C75" s="94"/>
      <c r="H75" s="107"/>
      <c r="I75" s="115"/>
      <c r="J75" s="116"/>
      <c r="K75" s="118"/>
      <c r="O75" s="102"/>
      <c r="Q75" s="101"/>
      <c r="R75" s="122"/>
      <c r="T75" s="102"/>
      <c r="U75" s="120"/>
      <c r="X75" s="128"/>
      <c r="Y75" s="128"/>
      <c r="AC75" s="124"/>
      <c r="AD75" s="71"/>
    </row>
    <row r="76" spans="1:30" x14ac:dyDescent="0.2">
      <c r="B76" s="95"/>
      <c r="C76" s="144"/>
      <c r="D76" s="90"/>
      <c r="F76" s="107"/>
      <c r="G76" s="152"/>
      <c r="H76" s="146"/>
      <c r="I76" s="115"/>
      <c r="J76" s="116"/>
      <c r="K76" s="117"/>
      <c r="O76" s="102"/>
      <c r="Q76" s="101"/>
      <c r="R76" s="122"/>
      <c r="T76" s="102"/>
      <c r="U76" s="120"/>
      <c r="X76" s="128"/>
      <c r="Y76" s="128"/>
      <c r="AC76" s="124"/>
      <c r="AD76" s="8"/>
    </row>
    <row r="77" spans="1:30" x14ac:dyDescent="0.2">
      <c r="B77" s="95"/>
      <c r="C77" s="95"/>
      <c r="D77" s="94"/>
      <c r="F77" s="107"/>
      <c r="G77" s="102"/>
      <c r="H77" s="146"/>
      <c r="I77" s="115"/>
      <c r="J77" s="101"/>
      <c r="K77" s="133"/>
      <c r="O77" s="101"/>
      <c r="Q77" s="101"/>
      <c r="R77" s="122"/>
      <c r="T77" s="101"/>
      <c r="U77" s="120"/>
      <c r="X77" s="128"/>
      <c r="Y77" s="128"/>
      <c r="AC77" s="124"/>
      <c r="AD77" s="8"/>
    </row>
    <row r="78" spans="1:30" x14ac:dyDescent="0.2">
      <c r="B78" s="95"/>
      <c r="C78" s="95"/>
      <c r="D78" s="94"/>
      <c r="F78" s="107"/>
      <c r="G78" s="102"/>
      <c r="H78" s="146"/>
      <c r="I78" s="107"/>
      <c r="J78" s="146"/>
      <c r="K78" s="133"/>
      <c r="O78" s="102"/>
      <c r="Q78" s="101"/>
      <c r="R78" s="122"/>
      <c r="T78" s="102"/>
      <c r="U78" s="120"/>
      <c r="X78" s="128"/>
      <c r="Y78" s="128"/>
      <c r="AC78" s="124"/>
      <c r="AD78" s="72"/>
    </row>
    <row r="79" spans="1:30" x14ac:dyDescent="0.2">
      <c r="B79" s="95"/>
      <c r="C79" s="95"/>
      <c r="D79" s="94"/>
      <c r="F79" s="107"/>
      <c r="G79" s="102"/>
      <c r="H79" s="146"/>
      <c r="I79" s="107"/>
      <c r="J79" s="146"/>
      <c r="K79" s="133"/>
      <c r="O79" s="101"/>
      <c r="Q79" s="101"/>
      <c r="R79" s="122"/>
      <c r="T79" s="102"/>
      <c r="U79" s="120"/>
      <c r="X79" s="128"/>
      <c r="Y79" s="128"/>
      <c r="AC79" s="124"/>
      <c r="AD79" s="72"/>
    </row>
    <row r="80" spans="1:30" x14ac:dyDescent="0.2">
      <c r="B80" s="95"/>
      <c r="C80" s="95"/>
      <c r="D80" s="94"/>
      <c r="F80" s="107"/>
      <c r="G80" s="107"/>
      <c r="H80" s="146"/>
      <c r="I80" s="107"/>
      <c r="J80" s="146"/>
      <c r="K80" s="133"/>
      <c r="O80" s="101"/>
      <c r="Q80" s="101"/>
      <c r="R80" s="122"/>
      <c r="T80" s="102"/>
      <c r="U80" s="120"/>
      <c r="X80" s="128"/>
      <c r="Y80" s="128"/>
      <c r="AC80" s="124"/>
      <c r="AD80" s="72"/>
    </row>
    <row r="81" spans="2:30" x14ac:dyDescent="0.2">
      <c r="B81" s="95"/>
      <c r="C81" s="95"/>
      <c r="D81" s="94"/>
      <c r="F81" s="107"/>
      <c r="G81" s="107"/>
      <c r="H81" s="146"/>
      <c r="I81" s="107"/>
      <c r="J81" s="146"/>
      <c r="K81" s="133"/>
      <c r="O81" s="102"/>
      <c r="Q81" s="101"/>
      <c r="R81" s="122"/>
      <c r="T81" s="101"/>
      <c r="U81" s="120"/>
      <c r="X81" s="128"/>
      <c r="Y81" s="128"/>
      <c r="AC81" s="124"/>
      <c r="AD81" s="8"/>
    </row>
    <row r="82" spans="2:30" x14ac:dyDescent="0.2">
      <c r="B82" s="95"/>
      <c r="C82" s="95"/>
      <c r="D82" s="94"/>
      <c r="F82" s="107"/>
      <c r="G82" s="107"/>
      <c r="H82" s="146"/>
      <c r="I82" s="107"/>
      <c r="J82" s="146"/>
      <c r="K82" s="133"/>
      <c r="O82" s="101"/>
      <c r="Q82" s="101"/>
      <c r="R82" s="122"/>
      <c r="T82" s="101"/>
      <c r="U82" s="120"/>
      <c r="X82" s="128"/>
      <c r="Y82" s="128"/>
      <c r="AC82" s="124"/>
      <c r="AD82" s="8"/>
    </row>
    <row r="83" spans="2:30" x14ac:dyDescent="0.2">
      <c r="B83" s="95"/>
      <c r="C83" s="95"/>
      <c r="D83" s="94"/>
      <c r="F83" s="107"/>
      <c r="G83" s="107"/>
      <c r="H83" s="146"/>
      <c r="I83" s="107"/>
      <c r="J83" s="146"/>
      <c r="K83" s="133"/>
      <c r="O83" s="102"/>
      <c r="Q83" s="101"/>
      <c r="R83" s="122"/>
      <c r="T83" s="101"/>
      <c r="U83" s="120"/>
      <c r="X83" s="128"/>
      <c r="Y83" s="128"/>
      <c r="AC83" s="124"/>
      <c r="AD83" s="8"/>
    </row>
    <row r="84" spans="2:30" x14ac:dyDescent="0.2">
      <c r="B84" s="95"/>
      <c r="C84" s="95"/>
      <c r="D84" s="94"/>
      <c r="F84" s="107"/>
      <c r="G84" s="102"/>
      <c r="H84" s="146"/>
      <c r="I84" s="107"/>
      <c r="J84" s="146"/>
      <c r="K84" s="133"/>
      <c r="O84" s="101"/>
      <c r="Q84" s="101"/>
      <c r="R84" s="122"/>
      <c r="T84" s="101"/>
      <c r="U84" s="120"/>
      <c r="X84" s="128"/>
      <c r="Y84" s="128"/>
      <c r="AC84" s="124"/>
      <c r="AD84" s="72"/>
    </row>
    <row r="85" spans="2:30" x14ac:dyDescent="0.2">
      <c r="B85" s="95"/>
      <c r="C85" s="95"/>
      <c r="D85" s="94"/>
      <c r="F85" s="107"/>
      <c r="G85" s="102"/>
      <c r="H85" s="146"/>
      <c r="I85" s="107"/>
      <c r="J85" s="146"/>
      <c r="K85" s="133"/>
      <c r="O85" s="102"/>
      <c r="Q85" s="101"/>
      <c r="R85" s="122"/>
      <c r="T85" s="101"/>
      <c r="U85" s="120"/>
      <c r="X85" s="128"/>
      <c r="Y85" s="128"/>
      <c r="AC85" s="124"/>
    </row>
    <row r="86" spans="2:30" x14ac:dyDescent="0.2">
      <c r="B86" s="95"/>
      <c r="C86" s="95"/>
      <c r="D86" s="94"/>
      <c r="F86" s="107"/>
      <c r="G86" s="102"/>
      <c r="H86" s="146"/>
      <c r="I86" s="107"/>
      <c r="J86" s="146"/>
      <c r="K86" s="133"/>
      <c r="O86" s="101"/>
      <c r="Q86" s="101"/>
      <c r="R86" s="122"/>
      <c r="T86" s="107"/>
      <c r="U86" s="120"/>
      <c r="X86" s="128"/>
      <c r="Y86" s="128"/>
      <c r="AC86" s="124"/>
      <c r="AD86" s="71"/>
    </row>
    <row r="87" spans="2:30" x14ac:dyDescent="0.2">
      <c r="B87" s="95"/>
      <c r="C87" s="95"/>
      <c r="D87" s="94"/>
      <c r="F87" s="107"/>
      <c r="G87" s="102"/>
      <c r="H87" s="146"/>
      <c r="I87" s="107"/>
      <c r="J87" s="146"/>
      <c r="K87" s="133"/>
      <c r="O87" s="101"/>
      <c r="Q87" s="101"/>
      <c r="R87" s="122"/>
      <c r="T87" s="101"/>
      <c r="U87" s="120"/>
      <c r="X87" s="128"/>
      <c r="Y87" s="128"/>
      <c r="AC87" s="124"/>
      <c r="AD87" s="71"/>
    </row>
    <row r="88" spans="2:30" x14ac:dyDescent="0.2">
      <c r="B88" s="95"/>
      <c r="C88" s="95"/>
      <c r="D88" s="94"/>
      <c r="F88" s="107"/>
      <c r="G88" s="102"/>
      <c r="H88" s="146"/>
      <c r="I88" s="107"/>
      <c r="J88" s="146"/>
      <c r="K88" s="133"/>
      <c r="O88" s="101"/>
      <c r="Q88" s="101"/>
      <c r="R88" s="122"/>
      <c r="T88" s="101"/>
      <c r="U88" s="120"/>
      <c r="X88" s="128"/>
      <c r="Y88" s="128"/>
      <c r="AC88" s="124"/>
      <c r="AD88" s="8"/>
    </row>
    <row r="89" spans="2:30" x14ac:dyDescent="0.2">
      <c r="B89" s="95"/>
      <c r="C89" s="95"/>
      <c r="D89" s="94"/>
      <c r="F89" s="107"/>
      <c r="G89" s="101"/>
      <c r="H89" s="146"/>
      <c r="I89" s="107"/>
      <c r="J89" s="146"/>
      <c r="K89" s="133"/>
      <c r="O89" s="101"/>
      <c r="Q89" s="101"/>
      <c r="R89" s="122"/>
      <c r="T89" s="107"/>
      <c r="U89" s="120"/>
      <c r="X89" s="128"/>
      <c r="Y89" s="128"/>
      <c r="AC89" s="124"/>
      <c r="AD89" s="73"/>
    </row>
    <row r="90" spans="2:30" x14ac:dyDescent="0.2">
      <c r="B90" s="95"/>
      <c r="C90" s="95"/>
      <c r="D90" s="94"/>
      <c r="F90" s="107"/>
      <c r="G90" s="102"/>
      <c r="H90" s="146"/>
      <c r="I90" s="107"/>
      <c r="J90" s="146"/>
      <c r="K90" s="134"/>
      <c r="O90" s="107"/>
      <c r="Q90" s="101"/>
      <c r="R90" s="122"/>
      <c r="T90" s="101"/>
      <c r="U90" s="120"/>
      <c r="X90" s="128"/>
      <c r="Y90" s="128"/>
      <c r="AC90" s="124"/>
      <c r="AD90" s="71"/>
    </row>
    <row r="91" spans="2:30" x14ac:dyDescent="0.2">
      <c r="B91" s="95"/>
      <c r="C91" s="95"/>
      <c r="D91" s="94"/>
      <c r="F91" s="107"/>
      <c r="G91" s="102"/>
      <c r="H91" s="146"/>
      <c r="I91" s="107"/>
      <c r="J91" s="146"/>
      <c r="K91" s="133"/>
      <c r="O91" s="107"/>
      <c r="Q91" s="101"/>
      <c r="R91" s="122"/>
      <c r="T91" s="101"/>
      <c r="U91" s="120"/>
      <c r="X91" s="128"/>
      <c r="Y91" s="128"/>
      <c r="AC91" s="124"/>
      <c r="AD91" s="72"/>
    </row>
    <row r="92" spans="2:30" x14ac:dyDescent="0.2">
      <c r="B92" s="95"/>
      <c r="C92" s="146"/>
      <c r="D92" s="146"/>
      <c r="E92" s="146"/>
      <c r="F92" s="146"/>
      <c r="G92" s="146"/>
      <c r="H92" s="146"/>
      <c r="I92" s="146"/>
      <c r="J92" s="146"/>
      <c r="K92" s="133"/>
      <c r="O92" s="101"/>
      <c r="Q92" s="101"/>
      <c r="R92" s="122"/>
      <c r="T92" s="101"/>
      <c r="U92" s="120"/>
      <c r="X92" s="128"/>
      <c r="Y92" s="128"/>
      <c r="AC92" s="124"/>
      <c r="AD92" s="72"/>
    </row>
    <row r="93" spans="2:30" x14ac:dyDescent="0.2">
      <c r="B93" s="95"/>
      <c r="C93" s="146"/>
      <c r="D93" s="146"/>
      <c r="E93" s="146"/>
      <c r="F93" s="146"/>
      <c r="G93" s="146"/>
      <c r="H93" s="146"/>
      <c r="I93" s="146"/>
      <c r="J93" s="146"/>
      <c r="K93" s="133"/>
      <c r="O93" s="102"/>
      <c r="Q93" s="101"/>
      <c r="R93" s="122"/>
      <c r="T93" s="101"/>
      <c r="U93" s="120"/>
      <c r="X93" s="128"/>
      <c r="Y93" s="128"/>
      <c r="AC93" s="124"/>
      <c r="AD93" s="8"/>
    </row>
    <row r="94" spans="2:30" x14ac:dyDescent="0.2">
      <c r="B94" s="95"/>
      <c r="C94" s="146"/>
      <c r="D94" s="146"/>
      <c r="E94" s="146"/>
      <c r="F94" s="146"/>
      <c r="G94" s="146"/>
      <c r="H94" s="146"/>
      <c r="I94" s="146"/>
      <c r="J94" s="146"/>
      <c r="K94" s="133"/>
      <c r="O94" s="101"/>
      <c r="Q94" s="101"/>
      <c r="R94" s="122"/>
      <c r="T94" s="101"/>
      <c r="U94" s="120"/>
      <c r="X94" s="128"/>
      <c r="Y94" s="128"/>
      <c r="AC94" s="124"/>
      <c r="AD94" s="72"/>
    </row>
    <row r="95" spans="2:30" x14ac:dyDescent="0.2">
      <c r="B95" s="95"/>
      <c r="C95" s="146"/>
      <c r="D95" s="146"/>
      <c r="E95" s="146"/>
      <c r="F95" s="146"/>
      <c r="G95" s="146"/>
      <c r="H95" s="146"/>
      <c r="I95" s="146"/>
      <c r="J95" s="146"/>
      <c r="K95" s="133"/>
      <c r="O95" s="101"/>
      <c r="Q95" s="101"/>
      <c r="R95" s="122"/>
      <c r="T95" s="101"/>
      <c r="U95" s="120"/>
      <c r="X95" s="128"/>
      <c r="Y95" s="128"/>
      <c r="AC95" s="124"/>
      <c r="AD95" s="71"/>
    </row>
    <row r="96" spans="2:30" x14ac:dyDescent="0.2">
      <c r="B96" s="95"/>
      <c r="C96" s="146"/>
      <c r="D96" s="146"/>
      <c r="E96" s="146"/>
      <c r="F96" s="146"/>
      <c r="G96" s="146"/>
      <c r="H96" s="146"/>
      <c r="I96" s="146"/>
      <c r="J96" s="146"/>
      <c r="K96" s="133"/>
      <c r="O96" s="101"/>
      <c r="Q96" s="101"/>
      <c r="R96" s="122"/>
      <c r="T96" s="101"/>
      <c r="U96" s="120"/>
      <c r="X96" s="128"/>
      <c r="Y96" s="128"/>
      <c r="AC96" s="124"/>
      <c r="AD96" s="8"/>
    </row>
    <row r="97" spans="2:30" x14ac:dyDescent="0.2">
      <c r="B97" s="95"/>
      <c r="C97" s="146"/>
      <c r="D97" s="146"/>
      <c r="E97" s="146"/>
      <c r="F97" s="146"/>
      <c r="G97" s="146"/>
      <c r="H97" s="146"/>
      <c r="I97" s="146"/>
      <c r="J97" s="146"/>
      <c r="K97" s="133"/>
      <c r="O97" s="101"/>
      <c r="Q97" s="101"/>
      <c r="R97" s="122"/>
      <c r="T97" s="101"/>
      <c r="U97" s="120"/>
      <c r="X97" s="128"/>
      <c r="Y97" s="128"/>
      <c r="AC97" s="124"/>
      <c r="AD97" s="8"/>
    </row>
    <row r="98" spans="2:30" x14ac:dyDescent="0.2">
      <c r="B98" s="95"/>
      <c r="C98" s="146"/>
      <c r="D98" s="146"/>
      <c r="E98" s="146"/>
      <c r="F98" s="146"/>
      <c r="G98" s="146"/>
      <c r="H98" s="146"/>
      <c r="I98" s="146"/>
      <c r="J98" s="146"/>
      <c r="K98" s="133"/>
      <c r="O98" s="101"/>
      <c r="Q98" s="101"/>
      <c r="R98" s="122"/>
      <c r="T98" s="101"/>
      <c r="U98" s="120"/>
      <c r="X98" s="128"/>
      <c r="Y98" s="128"/>
      <c r="AC98" s="124"/>
      <c r="AD98" s="8"/>
    </row>
    <row r="99" spans="2:30" x14ac:dyDescent="0.2">
      <c r="B99" s="95"/>
      <c r="C99" s="146"/>
      <c r="D99" s="146"/>
      <c r="E99" s="146"/>
      <c r="F99" s="146"/>
      <c r="G99" s="146"/>
      <c r="H99" s="146"/>
      <c r="I99" s="146"/>
      <c r="J99" s="146"/>
      <c r="K99" s="133"/>
      <c r="O99" s="102"/>
      <c r="Q99" s="101"/>
      <c r="R99" s="122"/>
      <c r="T99" s="101"/>
      <c r="U99" s="120"/>
      <c r="X99" s="128"/>
      <c r="Y99" s="128"/>
      <c r="AC99" s="124"/>
      <c r="AD99" s="71"/>
    </row>
    <row r="100" spans="2:30" x14ac:dyDescent="0.2">
      <c r="B100" s="95"/>
      <c r="C100" s="146"/>
      <c r="D100" s="146"/>
      <c r="E100" s="146"/>
      <c r="F100" s="146"/>
      <c r="G100" s="146"/>
      <c r="H100" s="146"/>
      <c r="I100" s="146"/>
      <c r="J100" s="146"/>
      <c r="K100" s="133"/>
      <c r="O100" s="102"/>
      <c r="Q100" s="101"/>
      <c r="R100" s="122"/>
      <c r="T100" s="101"/>
      <c r="U100" s="120"/>
      <c r="X100" s="128"/>
      <c r="Y100" s="128"/>
      <c r="AC100" s="124"/>
      <c r="AD100" s="72"/>
    </row>
    <row r="101" spans="2:30" x14ac:dyDescent="0.2">
      <c r="B101" s="95"/>
      <c r="C101" s="146"/>
      <c r="D101" s="146"/>
      <c r="E101" s="146"/>
      <c r="F101" s="146"/>
      <c r="G101" s="146"/>
      <c r="H101" s="146"/>
      <c r="I101" s="146"/>
      <c r="J101" s="146"/>
      <c r="K101" s="133"/>
      <c r="O101" s="107"/>
      <c r="Q101" s="101"/>
      <c r="R101" s="122"/>
      <c r="T101" s="101"/>
      <c r="U101" s="120"/>
      <c r="X101" s="128"/>
      <c r="Y101" s="128"/>
      <c r="AC101" s="124"/>
      <c r="AD101" s="71"/>
    </row>
    <row r="102" spans="2:30" x14ac:dyDescent="0.2">
      <c r="B102" s="95"/>
      <c r="C102" s="146"/>
      <c r="D102" s="146"/>
      <c r="E102" s="146"/>
      <c r="F102" s="146"/>
      <c r="G102" s="146"/>
      <c r="H102" s="146"/>
      <c r="I102" s="146"/>
      <c r="J102" s="146"/>
      <c r="K102" s="133"/>
      <c r="O102" s="102"/>
      <c r="Q102" s="101"/>
      <c r="R102" s="122"/>
      <c r="T102" s="101"/>
      <c r="U102" s="120"/>
      <c r="X102" s="128"/>
      <c r="Y102" s="128"/>
      <c r="AC102" s="124"/>
      <c r="AD102" s="71"/>
    </row>
    <row r="103" spans="2:30" x14ac:dyDescent="0.2">
      <c r="B103" s="95"/>
      <c r="C103" s="146"/>
      <c r="D103" s="146"/>
      <c r="E103" s="146"/>
      <c r="F103" s="146"/>
      <c r="G103" s="146"/>
      <c r="H103" s="146"/>
      <c r="I103" s="146"/>
      <c r="J103" s="146"/>
      <c r="K103" s="133"/>
      <c r="O103" s="101"/>
      <c r="Q103" s="101"/>
      <c r="R103" s="122"/>
      <c r="T103" s="101"/>
      <c r="U103" s="120"/>
      <c r="X103" s="128"/>
      <c r="Y103" s="128"/>
      <c r="AC103" s="124"/>
    </row>
    <row r="104" spans="2:30" x14ac:dyDescent="0.2">
      <c r="B104" s="95"/>
      <c r="C104" s="146"/>
      <c r="D104" s="146"/>
      <c r="E104" s="146"/>
      <c r="F104" s="146"/>
      <c r="G104" s="146"/>
      <c r="H104" s="146"/>
      <c r="I104" s="146"/>
      <c r="J104" s="146"/>
      <c r="K104" s="133"/>
      <c r="O104" s="101"/>
      <c r="Q104" s="101"/>
      <c r="R104" s="122"/>
      <c r="T104" s="102"/>
      <c r="U104" s="120"/>
      <c r="X104" s="128"/>
      <c r="Y104" s="128"/>
      <c r="AC104" s="124"/>
    </row>
    <row r="105" spans="2:30" x14ac:dyDescent="0.2">
      <c r="B105" s="95"/>
      <c r="C105" s="146"/>
      <c r="D105" s="146"/>
      <c r="E105" s="146"/>
      <c r="F105" s="146"/>
      <c r="G105" s="146"/>
      <c r="H105" s="146"/>
      <c r="I105" s="146"/>
      <c r="J105" s="146"/>
      <c r="K105" s="133"/>
      <c r="O105" s="101"/>
      <c r="Q105" s="101"/>
      <c r="R105" s="122"/>
      <c r="X105" s="128"/>
      <c r="Y105" s="128"/>
      <c r="AC105" s="124"/>
    </row>
    <row r="106" spans="2:30" x14ac:dyDescent="0.2">
      <c r="B106" s="95"/>
      <c r="C106" s="146"/>
      <c r="D106" s="146"/>
      <c r="E106" s="146"/>
      <c r="F106" s="146"/>
      <c r="G106" s="146"/>
      <c r="H106" s="146"/>
      <c r="I106" s="146"/>
      <c r="J106" s="146"/>
      <c r="K106" s="133"/>
      <c r="O106" s="101"/>
      <c r="Q106" s="101"/>
      <c r="R106" s="120"/>
      <c r="AC106" s="124"/>
    </row>
    <row r="107" spans="2:30" x14ac:dyDescent="0.2">
      <c r="B107" s="95"/>
      <c r="C107" s="146"/>
      <c r="D107" s="146"/>
      <c r="E107" s="146"/>
      <c r="F107" s="146"/>
      <c r="G107" s="146"/>
      <c r="H107" s="146"/>
      <c r="I107" s="146"/>
      <c r="J107" s="146"/>
      <c r="K107" s="133"/>
      <c r="O107" s="101"/>
      <c r="Q107" s="101"/>
      <c r="R107" s="120"/>
      <c r="AC107" s="124"/>
    </row>
    <row r="108" spans="2:30" x14ac:dyDescent="0.2">
      <c r="B108" s="95"/>
      <c r="C108" s="146"/>
      <c r="D108" s="146"/>
      <c r="E108" s="146"/>
      <c r="F108" s="146"/>
      <c r="G108" s="146"/>
      <c r="H108" s="146"/>
      <c r="I108" s="146"/>
      <c r="J108" s="146"/>
      <c r="K108" s="133"/>
      <c r="O108" s="102"/>
      <c r="Q108" s="101"/>
      <c r="R108" s="120"/>
      <c r="AC108" s="124"/>
    </row>
    <row r="109" spans="2:30" x14ac:dyDescent="0.2">
      <c r="C109" s="146"/>
      <c r="D109" s="146"/>
      <c r="E109" s="146"/>
      <c r="F109" s="146"/>
      <c r="G109" s="146"/>
      <c r="H109" s="146"/>
      <c r="I109" s="146"/>
      <c r="J109" s="146"/>
      <c r="K109" s="133"/>
      <c r="O109" s="101"/>
      <c r="Q109" s="101"/>
      <c r="R109" s="120"/>
      <c r="AC109" s="124"/>
    </row>
    <row r="110" spans="2:30" x14ac:dyDescent="0.2">
      <c r="C110" s="146"/>
      <c r="D110" s="146"/>
      <c r="E110" s="146"/>
      <c r="F110" s="146"/>
      <c r="G110" s="146"/>
      <c r="H110" s="146"/>
      <c r="I110" s="146"/>
      <c r="J110" s="146"/>
      <c r="K110" s="133"/>
      <c r="O110" s="101"/>
      <c r="Q110" s="101"/>
      <c r="R110" s="120"/>
      <c r="AC110" s="124"/>
    </row>
    <row r="111" spans="2:30" x14ac:dyDescent="0.2">
      <c r="C111" s="146"/>
      <c r="D111" s="146"/>
      <c r="E111" s="146"/>
      <c r="F111" s="146"/>
      <c r="G111" s="146"/>
      <c r="H111" s="146"/>
      <c r="I111" s="146"/>
      <c r="J111" s="146"/>
      <c r="O111" s="102"/>
      <c r="Q111" s="101"/>
      <c r="R111" s="120"/>
      <c r="AC111" s="124"/>
    </row>
    <row r="112" spans="2:30" x14ac:dyDescent="0.2">
      <c r="F112" s="107"/>
      <c r="G112" s="146"/>
      <c r="H112" s="107"/>
      <c r="I112" s="107"/>
      <c r="J112" s="146"/>
      <c r="O112" s="102"/>
      <c r="Q112" s="102"/>
      <c r="R112" s="120"/>
      <c r="AC112" s="124"/>
    </row>
    <row r="113" spans="6:29" x14ac:dyDescent="0.2">
      <c r="F113" s="107"/>
      <c r="G113" s="146"/>
      <c r="H113" s="107"/>
      <c r="I113" s="107"/>
      <c r="J113" s="146"/>
      <c r="O113" s="101"/>
      <c r="AC113" s="124"/>
    </row>
    <row r="114" spans="6:29" x14ac:dyDescent="0.2">
      <c r="H114" s="107"/>
      <c r="I114" s="115"/>
      <c r="O114" s="102"/>
      <c r="AC114" s="124"/>
    </row>
    <row r="115" spans="6:29" x14ac:dyDescent="0.2">
      <c r="H115" s="107"/>
      <c r="I115" s="115"/>
      <c r="O115" s="101"/>
      <c r="AC115" s="124"/>
    </row>
    <row r="116" spans="6:29" x14ac:dyDescent="0.2">
      <c r="H116" s="107"/>
      <c r="I116" s="115"/>
      <c r="O116" s="102"/>
      <c r="AC116" s="124"/>
    </row>
    <row r="117" spans="6:29" x14ac:dyDescent="0.2">
      <c r="H117" s="107"/>
      <c r="I117" s="115"/>
      <c r="O117" s="102"/>
      <c r="AC117" s="124"/>
    </row>
    <row r="118" spans="6:29" x14ac:dyDescent="0.2">
      <c r="H118" s="107"/>
      <c r="I118" s="115"/>
      <c r="O118" s="101"/>
      <c r="AC118" s="124"/>
    </row>
    <row r="119" spans="6:29" x14ac:dyDescent="0.2">
      <c r="H119" s="101"/>
      <c r="I119" s="115"/>
    </row>
  </sheetData>
  <sortState ref="X70:Y105">
    <sortCondition ref="X70"/>
  </sortState>
  <mergeCells count="8">
    <mergeCell ref="W2:AB2"/>
    <mergeCell ref="C2:E2"/>
    <mergeCell ref="F2:I2"/>
    <mergeCell ref="J2:K2"/>
    <mergeCell ref="L2:N2"/>
    <mergeCell ref="O2:Q2"/>
    <mergeCell ref="U2:V2"/>
    <mergeCell ref="R2:T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776BC5533B746B4DA895265925393F0F" ma:contentTypeVersion="71" ma:contentTypeDescription="צור מסמך חדש." ma:contentTypeScope="" ma:versionID="6a87108fc8b25c3593f477aba9ca44a4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1707f0b1ad58593ca238e5c341f96619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1:ArticleStartDate" minOccurs="0"/>
                <xsd:element ref="ns1:VariationsItemGroup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CbsMadad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  <xsd:element name="VariationsItemGroupID" ma:index="35" nillable="true" ma:displayName="מזהה קבוצת פריטים" ma:description="" ma:hidden="true" ma:internalName="VariationsItemGroupID">
      <xsd:simpleType>
        <xsd:restriction base="dms:Unknown"/>
      </xsd:simpleType>
    </xsd:element>
    <xsd:element name="AverageRating" ma:index="36" nillable="true" ma:displayName="דירוג (0-5)" ma:decimals="2" ma:description="הערך הממוצע של כל הדירוגים שנשלחו" ma:internalName="AverageRating" ma:readOnly="true">
      <xsd:simpleType>
        <xsd:restriction base="dms:Number"/>
      </xsd:simpleType>
    </xsd:element>
    <xsd:element name="RatingCount" ma:index="37" nillable="true" ma:displayName="מספר דירוגים" ma:decimals="0" ma:description="מספר דירוגים שנשלחו" ma:internalName="RatingCount" ma:readOnly="true">
      <xsd:simpleType>
        <xsd:restriction base="dms:Number"/>
      </xsd:simpleType>
    </xsd:element>
    <xsd:element name="RatedBy" ma:index="38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9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sCount" ma:index="40" nillable="true" ma:displayName="מספר הערות 'אהבתי'" ma:internalName="LikesCount">
      <xsd:simpleType>
        <xsd:restriction base="dms:Unknown"/>
      </xsd:simpleType>
    </xsd:element>
    <xsd:element name="LikedBy" ma:index="41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42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 xsi:nil="true"/>
    <LikesCount xmlns="http://schemas.microsoft.com/sharepoint/v3" xsi:nil="true"/>
    <CbsDocArticleVariationRelUrl xmlns="f37fff55-d014-472b-b062-823f736a4040" xsi:nil="true"/>
    <PublishingRollupImage xmlns="http://schemas.microsoft.com/sharepoint/v3" xsi:nil="true"/>
    <CbsOrderField xmlns="f37fff55-d014-472b-b062-823f736a4040" xsi:nil="true"/>
    <CbsPublishingDocChapter xmlns="f37fff55-d014-472b-b062-823f736a4040" xsi:nil="true"/>
    <Ratings xmlns="http://schemas.microsoft.com/sharepoint/v3" xsi:nil="true"/>
    <CbsHide xmlns="f37fff55-d014-472b-b062-823f736a4040" xsi:nil="true"/>
    <CbsEnglishTitle xmlns="f37fff55-d014-472b-b062-823f736a4040" xsi:nil="true"/>
    <CbsPublishingDocSubjectEng xmlns="f37fff55-d014-472b-b062-823f736a4040" xsi:nil="true"/>
    <CbsPublishingDocChapterEng xmlns="f37fff55-d014-472b-b062-823f736a4040" xsi:nil="true"/>
    <ArticleStartDate xmlns="http://schemas.microsoft.com/sharepoint/v3" xsi:nil="true"/>
    <VariationsItemGroupID xmlns="http://schemas.microsoft.com/sharepoint/v3">e1d4f72c-3468-4c1a-9031-404ae0d8ef43</VariationsItemGroupID>
    <LikedBy xmlns="http://schemas.microsoft.com/sharepoint/v3">
      <UserInfo>
        <DisplayName/>
        <AccountId xsi:nil="true"/>
        <AccountType/>
      </UserInfo>
    </LikedBy>
    <CbsDataPublishDate xmlns="f37fff55-d014-472b-b062-823f736a4040">2019-11-25T22:00:00+00:00</CbsDataPublishDate>
    <CbsPublishingDocSubject xmlns="f37fff55-d014-472b-b062-823f736a4040" xsi:nil="true"/>
    <eWaveListOrderValue xmlns="http://schemas.microsoft.com/sharepoint/v3" xsi:nil="true"/>
    <badce114fb994f27a777030e336d1efa xmlns="f37fff55-d014-472b-b062-823f736a4040">
      <Terms xmlns="http://schemas.microsoft.com/office/infopath/2007/PartnerControls"/>
    </badce114fb994f27a777030e336d1efa>
    <RatedBy xmlns="http://schemas.microsoft.com/sharepoint/v3">
      <UserInfo>
        <DisplayName/>
        <AccountId xsi:nil="true"/>
        <AccountType/>
      </UserInfo>
    </RatedBy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FB4804E5-BF4A-4F46-8EE1-5D8E6CEE02D3}"/>
</file>

<file path=customXml/itemProps2.xml><?xml version="1.0" encoding="utf-8"?>
<ds:datastoreItem xmlns:ds="http://schemas.openxmlformats.org/officeDocument/2006/customXml" ds:itemID="{526975A1-3276-4A1A-BE01-9449C8800398}"/>
</file>

<file path=customXml/itemProps3.xml><?xml version="1.0" encoding="utf-8"?>
<ds:datastoreItem xmlns:ds="http://schemas.openxmlformats.org/officeDocument/2006/customXml" ds:itemID="{16FCF2DA-D32A-48DF-8E05-70A6D9C44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מדדים ראשיים</vt:lpstr>
      <vt:lpstr>מדדים מפורטים</vt:lpstr>
      <vt:lpstr>מדדים בערים גדולות</vt:lpstr>
      <vt:lpstr>מדדים בהשוואה בין-לאומית</vt:lpstr>
      <vt:lpstr>'מדדים בהשוואה בין-לאומית'!Print_Area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מדדי איכות חיים 2016 - קובץ נתונים לעיבוד</dc:title>
  <dc:creator>Muriels Shafir</dc:creator>
  <cp:lastModifiedBy>Serafima Mokrousouva</cp:lastModifiedBy>
  <cp:lastPrinted>2018-02-06T08:09:59Z</cp:lastPrinted>
  <dcterms:created xsi:type="dcterms:W3CDTF">2017-01-16T06:28:11Z</dcterms:created>
  <dcterms:modified xsi:type="dcterms:W3CDTF">2019-11-26T07:33:00Z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0x01010018C65C5FFA1A411CB733A36D5E05D176005EC8771B28134F43A3AE7296363CCDAA00776BC5533B746B4DA895265925393F0F</vt:lpwstr>
  </property>
  <property fmtid="{D5CDD505-2E9C-101B-9397-08002B2CF9AE}" pid="3" name="CbsMMDLanguages">
    <vt:lpwstr>327;#ערבית|f3c647f3-3299-42cc-ae5d-8e97cd87ab11</vt:lpwstr>
  </property>
  <property fmtid="{D5CDD505-2E9C-101B-9397-08002B2CF9AE}" pid="4" name="l2e12a95055c425a9be399caf84ebe5f">
    <vt:lpwstr>ערבית|f3c647f3-3299-42cc-ae5d-8e97cd87ab11</vt:lpwstr>
  </property>
  <property fmtid="{D5CDD505-2E9C-101B-9397-08002B2CF9AE}" pid="5" name="TaxCatchAll">
    <vt:lpwstr>27;#לוח|6b95aa8e-5cab-4c4c-8bab-5ee7b221131a;#327;#ערבית|f3c647f3-3299-42cc-ae5d-8e97cd87ab11;#343;#חד פעמי|41147d64-0b52-4f8a-a575-9019848369f9</vt:lpwstr>
  </property>
  <property fmtid="{D5CDD505-2E9C-101B-9397-08002B2CF9AE}" pid="6" name="CbsMMDSubjects">
    <vt:lpwstr/>
  </property>
  <property fmtid="{D5CDD505-2E9C-101B-9397-08002B2CF9AE}" pid="7" name="jb05328652cd4d188b8237060e08f6a6">
    <vt:lpwstr>לוח|6b95aa8e-5cab-4c4c-8bab-5ee7b221131a</vt:lpwstr>
  </property>
  <property fmtid="{D5CDD505-2E9C-101B-9397-08002B2CF9AE}" pid="8" name="CbsMMDItemType">
    <vt:lpwstr>27;#לוח|6b95aa8e-5cab-4c4c-8bab-5ee7b221131a</vt:lpwstr>
  </property>
  <property fmtid="{D5CDD505-2E9C-101B-9397-08002B2CF9AE}" pid="9" name="CbsMMDInterval">
    <vt:lpwstr>343;#חד פעמי|41147d64-0b52-4f8a-a575-9019848369f9</vt:lpwstr>
  </property>
  <property fmtid="{D5CDD505-2E9C-101B-9397-08002B2CF9AE}" pid="10" name="o2494bd4375f452fad1b646d6a811f44">
    <vt:lpwstr>חד פעמי|41147d64-0b52-4f8a-a575-9019848369f9</vt:lpwstr>
  </property>
</Properties>
</file>